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05" windowWidth="20835" windowHeight="10455"/>
  </bookViews>
  <sheets>
    <sheet name="Intro" sheetId="8" r:id="rId1"/>
    <sheet name="Published" sheetId="7" r:id="rId2"/>
    <sheet name="Expanded" sheetId="6" r:id="rId3"/>
    <sheet name="Footnotes" sheetId="5" r:id="rId4"/>
    <sheet name="Methodology" sheetId="9" r:id="rId5"/>
  </sheets>
  <definedNames>
    <definedName name="_xlnm._FilterDatabase" localSheetId="2" hidden="1">Expanded!$A$5:$Q$159</definedName>
    <definedName name="_xlnm._FilterDatabase" localSheetId="1" hidden="1">Published!$A$8:$J$197</definedName>
    <definedName name="_Toc422482588" localSheetId="4">Methodology!$B$3</definedName>
    <definedName name="_Toc422482589" localSheetId="4">Methodology!$B$11</definedName>
  </definedNames>
  <calcPr calcId="145621"/>
</workbook>
</file>

<file path=xl/calcChain.xml><?xml version="1.0" encoding="utf-8"?>
<calcChain xmlns="http://schemas.openxmlformats.org/spreadsheetml/2006/main">
  <c r="I183" i="7" l="1"/>
  <c r="I177" i="7"/>
  <c r="I167" i="7"/>
  <c r="I160" i="7"/>
  <c r="I147" i="7"/>
  <c r="I144" i="7"/>
  <c r="I137" i="7"/>
  <c r="I133" i="7"/>
  <c r="I126" i="7"/>
  <c r="I119" i="7"/>
  <c r="I110" i="7"/>
  <c r="I107" i="7"/>
  <c r="I100" i="7"/>
  <c r="I95" i="7"/>
  <c r="I92" i="7"/>
  <c r="I88" i="7"/>
  <c r="I85" i="7"/>
  <c r="I77" i="7"/>
  <c r="I71" i="7"/>
  <c r="I66" i="7"/>
  <c r="I62" i="7"/>
  <c r="I56" i="7"/>
  <c r="I44" i="7"/>
  <c r="I36" i="7"/>
  <c r="I31" i="7"/>
  <c r="I25" i="7"/>
  <c r="I20" i="7"/>
  <c r="N158" i="6"/>
  <c r="N157" i="6"/>
  <c r="N156" i="6"/>
  <c r="N155" i="6"/>
  <c r="N154" i="6"/>
  <c r="N153" i="6"/>
  <c r="N152" i="6"/>
  <c r="N151" i="6"/>
  <c r="N150" i="6"/>
  <c r="N149" i="6"/>
  <c r="N148" i="6"/>
  <c r="N147" i="6"/>
  <c r="N146" i="6"/>
  <c r="N145" i="6"/>
  <c r="N144" i="6"/>
  <c r="N143" i="6"/>
  <c r="N142" i="6"/>
  <c r="N141" i="6"/>
  <c r="N140" i="6"/>
  <c r="N139" i="6"/>
  <c r="N138" i="6"/>
  <c r="N137" i="6"/>
  <c r="N136" i="6"/>
  <c r="N135" i="6"/>
  <c r="N134" i="6"/>
  <c r="N133" i="6"/>
  <c r="N132" i="6"/>
  <c r="N131" i="6"/>
  <c r="N130" i="6"/>
  <c r="N129" i="6"/>
  <c r="N128" i="6"/>
  <c r="N127" i="6"/>
  <c r="N126" i="6"/>
  <c r="N125" i="6"/>
  <c r="N124" i="6"/>
  <c r="N123" i="6"/>
  <c r="N122" i="6"/>
  <c r="N121" i="6"/>
  <c r="N120" i="6"/>
  <c r="N119" i="6"/>
  <c r="N118" i="6"/>
  <c r="N117" i="6"/>
  <c r="N116" i="6"/>
  <c r="N115" i="6"/>
  <c r="N114" i="6"/>
  <c r="N113"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K86" i="6"/>
  <c r="N86" i="6" s="1"/>
  <c r="N85" i="6"/>
  <c r="N84" i="6"/>
  <c r="N83" i="6"/>
  <c r="N82" i="6"/>
  <c r="N81" i="6"/>
  <c r="N80" i="6"/>
  <c r="N79" i="6"/>
  <c r="N78" i="6"/>
  <c r="N77" i="6"/>
  <c r="N76"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5" i="6"/>
  <c r="N44" i="6"/>
  <c r="N43" i="6"/>
  <c r="N42" i="6"/>
  <c r="N41" i="6"/>
  <c r="N40" i="6"/>
  <c r="N39" i="6"/>
  <c r="N38" i="6"/>
  <c r="N37" i="6"/>
  <c r="N36" i="6"/>
  <c r="N35" i="6"/>
  <c r="N34" i="6"/>
  <c r="N33" i="6"/>
  <c r="N32" i="6"/>
  <c r="N31" i="6"/>
  <c r="N30" i="6"/>
  <c r="N29" i="6"/>
  <c r="N28" i="6"/>
  <c r="N27" i="6"/>
  <c r="N26" i="6"/>
  <c r="N25" i="6"/>
  <c r="N24" i="6"/>
  <c r="N23" i="6"/>
  <c r="N22" i="6"/>
  <c r="N21" i="6"/>
  <c r="N20" i="6"/>
  <c r="N19" i="6"/>
  <c r="N18" i="6"/>
  <c r="N17" i="6"/>
  <c r="N16" i="6"/>
  <c r="N15" i="6"/>
  <c r="N14" i="6"/>
  <c r="N13" i="6"/>
  <c r="N12" i="6"/>
  <c r="N11" i="6"/>
  <c r="N10" i="6"/>
  <c r="N9" i="6"/>
  <c r="N8" i="6"/>
  <c r="N7" i="6"/>
  <c r="N6" i="6"/>
</calcChain>
</file>

<file path=xl/comments1.xml><?xml version="1.0" encoding="utf-8"?>
<comments xmlns="http://schemas.openxmlformats.org/spreadsheetml/2006/main">
  <authors>
    <author>phib</author>
  </authors>
  <commentList>
    <comment ref="A111" authorId="0">
      <text>
        <r>
          <rPr>
            <b/>
            <sz val="9"/>
            <color indexed="81"/>
            <rFont val="Tahoma"/>
            <family val="2"/>
          </rPr>
          <t>phib:</t>
        </r>
        <r>
          <rPr>
            <sz val="9"/>
            <color indexed="81"/>
            <rFont val="Tahoma"/>
            <family val="2"/>
          </rPr>
          <t xml:space="preserve">
According to remgro feedback, value should be approx. R4.9bn</t>
        </r>
      </text>
    </comment>
    <comment ref="A141" authorId="0">
      <text>
        <r>
          <rPr>
            <b/>
            <sz val="9"/>
            <color indexed="81"/>
            <rFont val="Tahoma"/>
            <family val="2"/>
          </rPr>
          <t>phib:</t>
        </r>
        <r>
          <rPr>
            <sz val="9"/>
            <color indexed="81"/>
            <rFont val="Tahoma"/>
            <family val="2"/>
          </rPr>
          <t xml:space="preserve">
Based on feedback from Remgro</t>
        </r>
      </text>
    </comment>
    <comment ref="B141" authorId="0">
      <text>
        <r>
          <rPr>
            <b/>
            <sz val="9"/>
            <color indexed="81"/>
            <rFont val="Tahoma"/>
            <family val="2"/>
          </rPr>
          <t>phib:</t>
        </r>
        <r>
          <rPr>
            <sz val="9"/>
            <color indexed="81"/>
            <rFont val="Tahoma"/>
            <family val="2"/>
          </rPr>
          <t xml:space="preserve">
Based on feedback from Remgro</t>
        </r>
      </text>
    </comment>
    <comment ref="A142" authorId="0">
      <text>
        <r>
          <rPr>
            <b/>
            <sz val="9"/>
            <color indexed="81"/>
            <rFont val="Tahoma"/>
            <family val="2"/>
          </rPr>
          <t>phib:</t>
        </r>
        <r>
          <rPr>
            <sz val="9"/>
            <color indexed="81"/>
            <rFont val="Tahoma"/>
            <family val="2"/>
          </rPr>
          <t xml:space="preserve">
Based on feedback from Remgro</t>
        </r>
      </text>
    </comment>
    <comment ref="B142" authorId="0">
      <text>
        <r>
          <rPr>
            <b/>
            <sz val="9"/>
            <color indexed="81"/>
            <rFont val="Tahoma"/>
            <family val="2"/>
          </rPr>
          <t>phib:</t>
        </r>
        <r>
          <rPr>
            <sz val="9"/>
            <color indexed="81"/>
            <rFont val="Tahoma"/>
            <family val="2"/>
          </rPr>
          <t xml:space="preserve">
Based on feedback from Remgro</t>
        </r>
      </text>
    </comment>
    <comment ref="A143" authorId="0">
      <text>
        <r>
          <rPr>
            <b/>
            <sz val="9"/>
            <color indexed="81"/>
            <rFont val="Tahoma"/>
            <family val="2"/>
          </rPr>
          <t>phib:</t>
        </r>
        <r>
          <rPr>
            <sz val="9"/>
            <color indexed="81"/>
            <rFont val="Tahoma"/>
            <family val="2"/>
          </rPr>
          <t xml:space="preserve">
Based on feedback from Remgro</t>
        </r>
      </text>
    </comment>
    <comment ref="B143" authorId="0">
      <text>
        <r>
          <rPr>
            <b/>
            <sz val="9"/>
            <color indexed="81"/>
            <rFont val="Tahoma"/>
            <family val="2"/>
          </rPr>
          <t>phib:</t>
        </r>
        <r>
          <rPr>
            <sz val="9"/>
            <color indexed="81"/>
            <rFont val="Tahoma"/>
            <family val="2"/>
          </rPr>
          <t xml:space="preserve">
Based on feedback from Remgro</t>
        </r>
      </text>
    </comment>
  </commentList>
</comments>
</file>

<file path=xl/comments2.xml><?xml version="1.0" encoding="utf-8"?>
<comments xmlns="http://schemas.openxmlformats.org/spreadsheetml/2006/main">
  <authors>
    <author>phib</author>
  </authors>
  <commentList>
    <comment ref="A92" authorId="0">
      <text>
        <r>
          <rPr>
            <b/>
            <sz val="9"/>
            <color indexed="81"/>
            <rFont val="Tahoma"/>
            <family val="2"/>
          </rPr>
          <t>phib:</t>
        </r>
        <r>
          <rPr>
            <sz val="9"/>
            <color indexed="81"/>
            <rFont val="Tahoma"/>
            <family val="2"/>
          </rPr>
          <t xml:space="preserve">
According to remgro feedback, value should be approx. R4.9bn</t>
        </r>
      </text>
    </comment>
    <comment ref="I93" authorId="0">
      <text>
        <r>
          <rPr>
            <b/>
            <sz val="9"/>
            <color indexed="81"/>
            <rFont val="Tahoma"/>
            <family val="2"/>
          </rPr>
          <t>phib:</t>
        </r>
        <r>
          <rPr>
            <sz val="9"/>
            <color indexed="81"/>
            <rFont val="Tahoma"/>
            <family val="2"/>
          </rPr>
          <t xml:space="preserve">
or is it a community/charity scheme</t>
        </r>
      </text>
    </comment>
    <comment ref="A118" authorId="0">
      <text>
        <r>
          <rPr>
            <b/>
            <sz val="9"/>
            <color indexed="81"/>
            <rFont val="Tahoma"/>
            <family val="2"/>
          </rPr>
          <t>phib:</t>
        </r>
        <r>
          <rPr>
            <sz val="9"/>
            <color indexed="81"/>
            <rFont val="Tahoma"/>
            <family val="2"/>
          </rPr>
          <t xml:space="preserve">
Based on feedback from Remgro</t>
        </r>
      </text>
    </comment>
    <comment ref="A119" authorId="0">
      <text>
        <r>
          <rPr>
            <b/>
            <sz val="9"/>
            <color indexed="81"/>
            <rFont val="Tahoma"/>
            <family val="2"/>
          </rPr>
          <t>phib:</t>
        </r>
        <r>
          <rPr>
            <sz val="9"/>
            <color indexed="81"/>
            <rFont val="Tahoma"/>
            <family val="2"/>
          </rPr>
          <t xml:space="preserve">
Based on feedback from Remgro</t>
        </r>
      </text>
    </comment>
    <comment ref="A120" authorId="0">
      <text>
        <r>
          <rPr>
            <b/>
            <sz val="9"/>
            <color indexed="81"/>
            <rFont val="Tahoma"/>
            <family val="2"/>
          </rPr>
          <t>phib:</t>
        </r>
        <r>
          <rPr>
            <sz val="9"/>
            <color indexed="81"/>
            <rFont val="Tahoma"/>
            <family val="2"/>
          </rPr>
          <t xml:space="preserve">
Based on feedback from Remgro</t>
        </r>
      </text>
    </comment>
  </commentList>
</comments>
</file>

<file path=xl/sharedStrings.xml><?xml version="1.0" encoding="utf-8"?>
<sst xmlns="http://schemas.openxmlformats.org/spreadsheetml/2006/main" count="1552" uniqueCount="299">
  <si>
    <t>THE VALUE OF BEE DEALS</t>
  </si>
  <si>
    <t>RESEARCH REPORT JUNE 2015</t>
  </si>
  <si>
    <t xml:space="preserve">(c) This spreadsheet is Copyright to Intellidex but can be distributed in this form without permission </t>
  </si>
  <si>
    <t>To contact the research team please email joburg@intellidex.co.za or phone +27 (0) 10 072 0472</t>
  </si>
  <si>
    <t>This forms part of the Intellidex report which can be downloaded at www.intellidex.co.za/bee</t>
  </si>
  <si>
    <t>Certain editing of data is restricted, but users can sort and add data and use pivot tables.</t>
  </si>
  <si>
    <t>CONTENTS</t>
  </si>
  <si>
    <t>Spreadsheet as published</t>
  </si>
  <si>
    <t>Expanded spreadsheet</t>
  </si>
  <si>
    <t>Footnotes</t>
  </si>
  <si>
    <t>Methodology</t>
  </si>
  <si>
    <t>DISCLAIMER</t>
  </si>
  <si>
    <t>This report is drawn from estimates undertaken by analysts at Intellidex. We believe the methods used to determine estimates are definsible, but the nature of the exercise means that estimates can only ever be approximate and dependent on assumptions. We therefore cannot take any responsibility for the accuracy or otherwise of the information contained in this report. Intellidex provides no warranty whatsoever as the accuracy of the data and cannot be held responsible for reliance on this data.</t>
  </si>
  <si>
    <t>Back to index</t>
  </si>
  <si>
    <t>Published sheet</t>
  </si>
  <si>
    <t>Company</t>
  </si>
  <si>
    <t>Date of deal start</t>
  </si>
  <si>
    <t>Date of valuation</t>
  </si>
  <si>
    <t>Live/ concluded?</t>
  </si>
  <si>
    <t>Total</t>
  </si>
  <si>
    <t>Total Value</t>
  </si>
  <si>
    <t>Company input: (C)onfirmed, some (I)nput, (N)o feedback</t>
  </si>
  <si>
    <t>Staff schemes</t>
  </si>
  <si>
    <t>Strategic partners</t>
  </si>
  <si>
    <t>Community/ charity schemes</t>
  </si>
  <si>
    <t>Acucap Properties</t>
  </si>
  <si>
    <t>Concluded</t>
  </si>
  <si>
    <t>N</t>
  </si>
  <si>
    <t>Adcock Ingram</t>
  </si>
  <si>
    <t>Live</t>
  </si>
  <si>
    <t>C</t>
  </si>
  <si>
    <t>AECI</t>
  </si>
  <si>
    <r>
      <t>African Rainbow Minerals</t>
    </r>
    <r>
      <rPr>
        <vertAlign val="superscript"/>
        <sz val="11"/>
        <rFont val="Calibri"/>
        <family val="2"/>
        <scheme val="minor"/>
      </rPr>
      <t>1</t>
    </r>
  </si>
  <si>
    <t>Alexander Forbes</t>
  </si>
  <si>
    <t>Anglo American Platinum</t>
  </si>
  <si>
    <r>
      <t>Anglo American Platinum</t>
    </r>
    <r>
      <rPr>
        <vertAlign val="superscript"/>
        <sz val="11"/>
        <rFont val="Calibri"/>
        <family val="2"/>
        <scheme val="minor"/>
      </rPr>
      <t>2</t>
    </r>
  </si>
  <si>
    <t>Anglo American Plc</t>
  </si>
  <si>
    <t>I</t>
  </si>
  <si>
    <r>
      <t>Anglo American Plc</t>
    </r>
    <r>
      <rPr>
        <vertAlign val="superscript"/>
        <sz val="11"/>
        <rFont val="Calibri"/>
        <family val="2"/>
        <scheme val="minor"/>
      </rPr>
      <t>3</t>
    </r>
  </si>
  <si>
    <t>AngloGold Ashanti</t>
  </si>
  <si>
    <t>Arcelomittal</t>
  </si>
  <si>
    <t>none</t>
  </si>
  <si>
    <t>Aspen</t>
  </si>
  <si>
    <t>Assore</t>
  </si>
  <si>
    <t>Astral</t>
  </si>
  <si>
    <t>Attacq</t>
  </si>
  <si>
    <t>AVI</t>
  </si>
  <si>
    <t>Barclays Group Africa</t>
  </si>
  <si>
    <t>Barloworld</t>
  </si>
  <si>
    <t>Bidvest</t>
  </si>
  <si>
    <t>Brait</t>
  </si>
  <si>
    <t>Capitec</t>
  </si>
  <si>
    <t>Clicks</t>
  </si>
  <si>
    <t>Coronation</t>
  </si>
  <si>
    <t>Curro</t>
  </si>
  <si>
    <t>Discovery</t>
  </si>
  <si>
    <t>Distell</t>
  </si>
  <si>
    <t>Emira</t>
  </si>
  <si>
    <t>Exxaro</t>
  </si>
  <si>
    <r>
      <t>Exxaro</t>
    </r>
    <r>
      <rPr>
        <vertAlign val="superscript"/>
        <sz val="11"/>
        <rFont val="Calibri"/>
        <family val="2"/>
        <scheme val="minor"/>
      </rPr>
      <t>4</t>
    </r>
  </si>
  <si>
    <t>Famous Brands</t>
  </si>
  <si>
    <t>FirstRand</t>
  </si>
  <si>
    <t>Fortress</t>
  </si>
  <si>
    <t>Fountainhead Property Trust</t>
  </si>
  <si>
    <t>Gold Fields</t>
  </si>
  <si>
    <t>Grindrod</t>
  </si>
  <si>
    <t>Growthpoint</t>
  </si>
  <si>
    <t>Harmony Gold</t>
  </si>
  <si>
    <t>Harmony Gold/Anglo Platinum</t>
  </si>
  <si>
    <r>
      <t>Hosken Consolidated Investments</t>
    </r>
    <r>
      <rPr>
        <vertAlign val="superscript"/>
        <sz val="11"/>
        <rFont val="Calibri"/>
        <family val="2"/>
        <scheme val="minor"/>
      </rPr>
      <t>5</t>
    </r>
  </si>
  <si>
    <t>Hyprop</t>
  </si>
  <si>
    <t>Illovo</t>
  </si>
  <si>
    <t>Impala Platinum</t>
  </si>
  <si>
    <t>Imperial Holdings</t>
  </si>
  <si>
    <t>Investec</t>
  </si>
  <si>
    <t>Invicta</t>
  </si>
  <si>
    <t>Italtile</t>
  </si>
  <si>
    <t xml:space="preserve">JSE </t>
  </si>
  <si>
    <t>KAP Industrial</t>
  </si>
  <si>
    <t>Kumba Iron Ore</t>
  </si>
  <si>
    <t>Lewis</t>
  </si>
  <si>
    <t>Liberty</t>
  </si>
  <si>
    <t>Life Healthcare</t>
  </si>
  <si>
    <t>Lonmin</t>
  </si>
  <si>
    <t>Massmart</t>
  </si>
  <si>
    <t>Mediclinic</t>
  </si>
  <si>
    <t>MMI</t>
  </si>
  <si>
    <r>
      <t>Mondi</t>
    </r>
    <r>
      <rPr>
        <vertAlign val="superscript"/>
        <sz val="11"/>
        <rFont val="Calibri"/>
        <family val="2"/>
        <scheme val="minor"/>
      </rPr>
      <t>6</t>
    </r>
  </si>
  <si>
    <t>Mr Price</t>
  </si>
  <si>
    <t>MTN</t>
  </si>
  <si>
    <t>Murray and Roberts</t>
  </si>
  <si>
    <t>Nampak</t>
  </si>
  <si>
    <t>Naspers</t>
  </si>
  <si>
    <t>Nedbank</t>
  </si>
  <si>
    <t>Netcare</t>
  </si>
  <si>
    <t>Northam Platinum</t>
  </si>
  <si>
    <t>Oceana</t>
  </si>
  <si>
    <r>
      <t>Old Mutual</t>
    </r>
    <r>
      <rPr>
        <vertAlign val="superscript"/>
        <sz val="11"/>
        <rFont val="Calibri"/>
        <family val="2"/>
        <scheme val="minor"/>
      </rPr>
      <t>7</t>
    </r>
  </si>
  <si>
    <t>Omnia</t>
  </si>
  <si>
    <t>Pick n Pay</t>
  </si>
  <si>
    <t>Pioneer Foods</t>
  </si>
  <si>
    <t>PPC</t>
  </si>
  <si>
    <t>RCL</t>
  </si>
  <si>
    <t>Redefine Properties</t>
  </si>
  <si>
    <t>Reinet</t>
  </si>
  <si>
    <t>Remgro</t>
  </si>
  <si>
    <r>
      <t>Remgro</t>
    </r>
    <r>
      <rPr>
        <vertAlign val="superscript"/>
        <sz val="11"/>
        <rFont val="Calibri"/>
        <family val="2"/>
        <scheme val="minor"/>
      </rPr>
      <t>8</t>
    </r>
  </si>
  <si>
    <t>Resilient Property Fund</t>
  </si>
  <si>
    <t>Reunert</t>
  </si>
  <si>
    <t>RMH</t>
  </si>
  <si>
    <t>RMI</t>
  </si>
  <si>
    <t>SA Corporate Real Estate</t>
  </si>
  <si>
    <t>SABMiller</t>
  </si>
  <si>
    <t>Sanlam</t>
  </si>
  <si>
    <t>Santam</t>
  </si>
  <si>
    <t>Sappi Ltd</t>
  </si>
  <si>
    <t>Sasol</t>
  </si>
  <si>
    <t>Shoprite</t>
  </si>
  <si>
    <t>Sibanye Gold</t>
  </si>
  <si>
    <t>South32/BHP Billton</t>
  </si>
  <si>
    <t>Standard Bank</t>
  </si>
  <si>
    <t>Steinhoff International</t>
  </si>
  <si>
    <t>Sun International</t>
  </si>
  <si>
    <t>Super Group</t>
  </si>
  <si>
    <t>Telkom</t>
  </si>
  <si>
    <t>The Foschini Group</t>
  </si>
  <si>
    <t>The Spar Group</t>
  </si>
  <si>
    <t>Tiger Brands</t>
  </si>
  <si>
    <t>Tongaat</t>
  </si>
  <si>
    <t>Truworths</t>
  </si>
  <si>
    <r>
      <t>Tsogo Sun</t>
    </r>
    <r>
      <rPr>
        <vertAlign val="superscript"/>
        <sz val="11"/>
        <rFont val="Calibri"/>
        <family val="2"/>
        <scheme val="minor"/>
      </rPr>
      <t>9</t>
    </r>
  </si>
  <si>
    <t>Vodacom</t>
  </si>
  <si>
    <t>Vukile</t>
  </si>
  <si>
    <t>WBHO</t>
  </si>
  <si>
    <t>Woolies</t>
  </si>
  <si>
    <t>Zeder</t>
  </si>
  <si>
    <t>Given that Amplats, Harmony and Assore were instrumental to the growth of ARM through joint venture deals we attributed the value created jointly to Harmony and Amplats. There is no sensible way to allocate this value to the different entities and the value reflects several deals over time.</t>
  </si>
  <si>
    <t>Amplats facilitated the creation of RBPlat and Atlasa Resources. We measured value for these deals based on the listing market capitalisation.</t>
  </si>
  <si>
    <t>Only the value of BEE deals implemented through unlisted subsidiaries or listed subsidiaries which are not part of the top 100 is shown under Anglo Plc. To avoid double counting, BEE deals involving listed subsidiaries of Anglo were attributed to those listed subsidiaries. As a group, the total value of BEE deals that Anglo has facilitated is over R50bn, particularly if value is attributed to it from ARM.</t>
  </si>
  <si>
    <t>Exxaro’s 20% ownership in Kumba is not recorded under Kumba as a BEE transaction as would have been under the BEE codes. In our view, the value created from this transaction is better reflected as attributed to Exxaro.</t>
  </si>
  <si>
    <t>In order to avoid double counting no value was attributed to HCI. As a black empowerment investment holding company, HCI largely invests as a BEE partner and hence its value creation is captured through the BEE deals for the targets in which it invests in.</t>
  </si>
  <si>
    <t>Mondi undertook two transactions at subsidiary level, one in 2004 and one in 2005. At the time, Mondi was an unlisted subsidiary of Anglo American. The combined value of the resulting BEE assets at the time was R1.4bn which was funded by outside parties and Mondi. The funding terms were never disclosed and subsidiary financials are not disclosed by Mondi. It was therefore not possible to determine any value for the transactions.</t>
  </si>
  <si>
    <t>Old Mutual’s deal matured in May 2015 at which point the company reported total value creation of 7.2bn. Our estimate is based on the share price as at 31 December 2014.</t>
  </si>
  <si>
    <t>Remgro has a number of significant interests in some listed companies. So to avoid double counting, those BEE deals are considered under investee companies. The only BEE deals we have attributed directly to Remgro are those for its unlisted investees.</t>
  </si>
  <si>
    <t>We attributed deals done by Gold Reef under Tsogo Sun since it acquired Gold Reef and reverse listed in 2011. Since its reverse listing Tsogo Sun has not done a BEE deal but we are aware that it has a significant black shareholder base through Tsogo Investments which according to our definitions did not qualify as a BEE deal.</t>
  </si>
  <si>
    <r>
      <t xml:space="preserve">12. </t>
    </r>
    <r>
      <rPr>
        <i/>
        <sz val="10"/>
        <color theme="1"/>
        <rFont val="Calibri"/>
        <family val="2"/>
        <scheme val="minor"/>
      </rPr>
      <t xml:space="preserve">Options and other derivatives. </t>
    </r>
    <r>
      <rPr>
        <sz val="10"/>
        <color theme="1"/>
        <rFont val="Calibri"/>
        <family val="2"/>
        <scheme val="minor"/>
      </rPr>
      <t>We recognise that the optionality in some schemes has value, but we decided not to try and include this value in any of our calculations. Value arises because live schemes effectively include some downside protection in that beneficiaries are protected from any loss. This protection is a form of insurance that can legitimately be seen as having a premium value. However, because our objective was to determine the present value as at 31 December for live schemes, we are effectively assessing schemes “as if” they had matured on that date. It therefore makes sense to exclude the option values as we are assuming that as at that point there was no option. In some cases, option premiums were embedded in the values and there was no way for us to remove these, though in our view none of these cases had a material value.</t>
    </r>
  </si>
  <si>
    <r>
      <t xml:space="preserve">11. </t>
    </r>
    <r>
      <rPr>
        <i/>
        <sz val="10"/>
        <color theme="1"/>
        <rFont val="Calibri"/>
        <family val="2"/>
        <scheme val="minor"/>
      </rPr>
      <t>Typical/exotic deals.</t>
    </r>
    <r>
      <rPr>
        <sz val="10"/>
        <color theme="1"/>
        <rFont val="Calibri"/>
        <family val="2"/>
        <scheme val="minor"/>
      </rPr>
      <t xml:space="preserve"> We define a “typical” deal to be the structure most commonly used in recent transactions that resembles an option scheme in economic effect. A legal entity (usually more than one) is created that acquires ordinary shares in the investee company. These are usually issued at par, for a nominal amount. The BEE beneficiaries will own the shares in the legal entity. Here is a rough description of the mechanism: the shares held by the entity are valued at a price related to the market price, usually with a small discount. This value is then set as the notional financing balance at the start of the scheme. The notional financing balance increases by some predetermined implied interest rate over the course of the scheme. This balance is reduced by some or all of the dividends received from the ordinary shares. At the end of the scheme, the outstanding notional finance balance is offset against the value of the shares at that point. The amount of the funding obligation is then covered by the company buying back enough shares at the market price to reduce it to zero. The remaining shares are then distributed to the beneficiaries. All other structures were defined as “exotic”.</t>
    </r>
  </si>
  <si>
    <r>
      <t xml:space="preserve">10. </t>
    </r>
    <r>
      <rPr>
        <i/>
        <sz val="10"/>
        <color theme="1"/>
        <rFont val="Calibri"/>
        <family val="2"/>
        <scheme val="minor"/>
      </rPr>
      <t>Start date.</t>
    </r>
    <r>
      <rPr>
        <sz val="10"/>
        <color theme="1"/>
        <rFont val="Calibri"/>
        <family val="2"/>
        <scheme val="minor"/>
      </rPr>
      <t xml:space="preserve"> We took the effective start date of the schemes to be that announced by the companies concerned. Usually this date represented the date the shares in the company are issued.</t>
    </r>
  </si>
  <si>
    <t>9.3 Community partners. These types of investors are generally trusts and/or other forms of non-profit entity and tend to be the most broad-based type of beneficiary. The beneficiaries are either defined as a type, with various ways beneficiaries access benefits such as scholarships or other types of support, or specifically named beneficiaries who receive benefits. Their interests are represented by trustees of the trusts that hold the assets. Trusts may be evergreen, in that they will continue to hold assets and distribute benefits forever onward, however the effective date of valuation for our purposes is the date of maturation of the scheme and encumbrance of the assets in the hands of the trust. We also included schemes that involved customers and members of the public within the community partner type.</t>
  </si>
  <si>
    <t>9.2 Strategic partners. In general, these are black-owned investment companies and/or prominent black individuals. These are not necessarily narrowly based as various strategic investors have large beneficiary bases, including non-profit trusts, in its shareholding base. Usually such investors are required to provide some form of business assistance with participation tied to performance targets. Often partners take board positions in the investee companies. The type of investor is expected to actively support the strategies of the business.</t>
  </si>
  <si>
    <t>9.1 Staff schemes. These were usually employee share ownership schemes in which black employees are beneficiaries and receive shares and dividends and have voting rights attached to the shares. Where ESOPs were general schemes with all staff participating, we took the proportion of staff who are black and used that to allocate a portion of NAV accordingly. Only ESOPs that were explicitly part of empowerment scheme were considered, leaving out general share option schemes that may be used in the companies.</t>
  </si>
  <si>
    <r>
      <t xml:space="preserve">9. </t>
    </r>
    <r>
      <rPr>
        <i/>
        <sz val="10"/>
        <color theme="1"/>
        <rFont val="Calibri"/>
        <family val="2"/>
        <scheme val="minor"/>
      </rPr>
      <t>Types of beneficiaries.</t>
    </r>
    <r>
      <rPr>
        <sz val="10"/>
        <color theme="1"/>
        <rFont val="Calibri"/>
        <family val="2"/>
        <scheme val="minor"/>
      </rPr>
      <t xml:space="preserve"> The distinction between three “types” of beneficiaries has become clearer in more recent deals, which generally split beneficiaries between staff, strategic investment partners, and community schemes. In some cases the difference between types was not clear cut, such as when a strategic partner has a large broad-based community trust as beneficiaries. In general, though, the following was used to separate assets according to types of beneficiary:</t>
    </r>
  </si>
  <si>
    <r>
      <t xml:space="preserve">8. </t>
    </r>
    <r>
      <rPr>
        <i/>
        <sz val="10"/>
        <color theme="1"/>
        <rFont val="Calibri"/>
        <family val="2"/>
        <scheme val="minor"/>
      </rPr>
      <t>Effective date.</t>
    </r>
    <r>
      <rPr>
        <sz val="10"/>
        <color theme="1"/>
        <rFont val="Calibri"/>
        <family val="2"/>
        <scheme val="minor"/>
      </rPr>
      <t xml:space="preserve"> For matured schemes the effective date was that at which all outstanding conditions related to the deal expired. Usually this is the date that the final value fully accrues to the beneficiaries and is no longer encumbered by any lock-ins or other restrictions. An important consequence of this approach is that we did not include any value created post the maturation of schemes. So if a scheme matured but beneficiaries remained invested in the scheme and gained substantial further value, this did not count towards the value created through the deal itself. In our view after the deal matures, the value creation is no longer being facilitated by the company, but by the investment decisions of the beneficiary. For all deals that were still live as at the end of 2014, the effective date of the calculation was usually 31 December 2014. There were some exceptions where the availability of audited accounts made it more appropriate to use a date different to 31 December, but always within a few months of that date. Such cases are listed on the table of firms.</t>
    </r>
  </si>
  <si>
    <r>
      <t xml:space="preserve">7. </t>
    </r>
    <r>
      <rPr>
        <i/>
        <sz val="10"/>
        <color theme="1"/>
        <rFont val="Calibri"/>
        <family val="2"/>
        <scheme val="minor"/>
      </rPr>
      <t>Financing obligations.</t>
    </r>
    <r>
      <rPr>
        <sz val="10"/>
        <color theme="1"/>
        <rFont val="Calibri"/>
        <family val="2"/>
        <scheme val="minor"/>
      </rPr>
      <t xml:space="preserve"> Given our ambition to determine net value, we had to determine a value for liabilities attached to deals, particularly the funding. Funding in BEE deals is typically of two sorts: actual debt injected into a vehicle for the BEE deal through loans and/or preference share funding, or notional funding where no debt is injected into the vehicle but a notional funding obligation is accumulated during the life time of the deal and settled at the end. In addition, in some cases, the beneficiaries injected equity of their own, which we deducted. In deals that had matured, the deduction of liabilities was usually straightforward. In live deals, it was considerably more complicated. Where the terms of preference share funding/debt were disclosed, we calculated the cost of funding up to 31 December 2014 and the outstanding liability, and deducted this from the asset value. In the case of notional schemes, where the escalation factors and details of the treatment of dividend flows were disclosed, we applied that information to calculate the size of the notional financing obligation as at 31 December, and deducted this from the value of the assets at that date. In cases where the escalation factors and/or treatment of dividend flows were not available, we assumed that the notional funding cost was 85% of the prime rate (which was the rate used by most schemes that did disclose) and we assumed that 100% of dividends were offset against this funding obligation. We are aware that in most schemes some small proportion of dividends are paid out to beneficiaries, but often this proportion was not available. The impact of such payouts is not particularly material given that our approach still attributes any such value to the beneficiaries’ balance sheet, though the compounding effect will lead to increasing mismatch between our estimated notional obligations and actual obligations over time. </t>
    </r>
  </si>
  <si>
    <r>
      <t xml:space="preserve">6. </t>
    </r>
    <r>
      <rPr>
        <i/>
        <sz val="10"/>
        <color theme="1"/>
        <rFont val="Calibri"/>
        <family val="2"/>
        <scheme val="minor"/>
      </rPr>
      <t>Unlisted assets</t>
    </r>
    <r>
      <rPr>
        <sz val="10"/>
        <color theme="1"/>
        <rFont val="Calibri"/>
        <family val="2"/>
        <scheme val="minor"/>
      </rPr>
      <t xml:space="preserve">. A number of companies conducted deals at the level of subsidiaries which are not listed. In such cases we had to estimate the value of the unlisted assets. This was typically the case in the mining sector where deals tend to be at the level of the operating mine. In doing so we used Ebitda multiples to determine a value and/or a competent persons report on the value of mineral assets. </t>
    </r>
  </si>
  <si>
    <r>
      <t xml:space="preserve">5. </t>
    </r>
    <r>
      <rPr>
        <i/>
        <sz val="10"/>
        <color theme="1"/>
        <rFont val="Calibri"/>
        <family val="2"/>
        <scheme val="minor"/>
      </rPr>
      <t>Subsidiaries and double counting</t>
    </r>
    <r>
      <rPr>
        <sz val="10"/>
        <color theme="1"/>
        <rFont val="Calibri"/>
        <family val="2"/>
        <scheme val="minor"/>
      </rPr>
      <t>. A holding company can often facilitate deals in its listed subsidiaries generating value that can be attributed both to the holding company and the subsidiaries. In order to remove double counting, we attributed value first to the subsidiary, attributing only the remaining value to the holding company. Examples where this was important include Anglo American and subsidiaries Kumba Iron Ore and Anglo American Platinum.</t>
    </r>
  </si>
  <si>
    <r>
      <t xml:space="preserve">4. </t>
    </r>
    <r>
      <rPr>
        <i/>
        <sz val="10"/>
        <color theme="1"/>
        <rFont val="Calibri"/>
        <family val="2"/>
        <scheme val="minor"/>
      </rPr>
      <t>BEE deals.</t>
    </r>
    <r>
      <rPr>
        <sz val="10"/>
        <color theme="1"/>
        <rFont val="Calibri"/>
        <family val="2"/>
        <scheme val="minor"/>
      </rPr>
      <t xml:space="preserve"> A BEE deal is one where the beneficiaries are black, as defined in the Broad-Based Black Economic Empowerment Act, and where the deal has been enabled by the company concerned. The company itself must have been a facilitator of the deal either through vendor financing or guarantees. We excluded deals where the company played no part in facilitating the deal, such as when empowerment investors bought into a company on an arms-length basis. One somewhat odd outcome of this approach is that companies that are themselves BEE companies in that they are already majority black-owned, often have not undertaken any BEE deals. However, such companies may have played a part in the BEE deals of other JSE-listed companies. One example is HCI, which does not count as having undertaken any BEE deal but is majority black-owned, though it has been counted as part of other deals that other companies have facilitated.</t>
    </r>
  </si>
  <si>
    <r>
      <t xml:space="preserve">3. </t>
    </r>
    <r>
      <rPr>
        <i/>
        <sz val="10"/>
        <color theme="1"/>
        <rFont val="Calibri"/>
        <family val="2"/>
        <scheme val="minor"/>
      </rPr>
      <t xml:space="preserve">Taxation. </t>
    </r>
    <r>
      <rPr>
        <sz val="10"/>
        <color theme="1"/>
        <rFont val="Calibri"/>
        <family val="2"/>
        <scheme val="minor"/>
      </rPr>
      <t xml:space="preserve">Our ambition was to calculate value attributable to beneficiaries gross of any tax liability that may be due by the beneficiary. In other words, our aim was to determine value at the moment it becomes attributable to the beneficiary, rather than after any tax had been deducted. However, any taxes that are properly attributable to the scheme itself or the company involved, were netted off in the normal course of estimating the value of the scheme. It follows that the calculations in this report represent value attributable to beneficiaries gross of any actual or potential tax payable by them, but net of any tax that may have been paid by the scheme or company. </t>
    </r>
  </si>
  <si>
    <r>
      <t xml:space="preserve">2. </t>
    </r>
    <r>
      <rPr>
        <i/>
        <sz val="10"/>
        <color theme="1"/>
        <rFont val="Calibri"/>
        <family val="2"/>
        <scheme val="minor"/>
      </rPr>
      <t>Net asset value.</t>
    </r>
    <r>
      <rPr>
        <sz val="10"/>
        <color theme="1"/>
        <rFont val="Calibri"/>
        <family val="2"/>
        <scheme val="minor"/>
      </rPr>
      <t xml:space="preserve"> Our ambition in determining NAV was to calculate the value that had either accrued to beneficiaries through dividends or distributions made on the maturity of schemes, and/or the implied net value of the schemes as at 31 December 2014 if they had not matured. For the most part, calculating the value of matured schemes was relatively straightforward, while complications arose in the calculation of the value of live schemes, particularly with regard to the financial obligations that may be attached to such schemes. The assumptions made in order to do so are discussed below.</t>
    </r>
  </si>
  <si>
    <r>
      <t xml:space="preserve">1. </t>
    </r>
    <r>
      <rPr>
        <i/>
        <sz val="10"/>
        <color theme="1"/>
        <rFont val="Calibri"/>
        <family val="2"/>
        <scheme val="minor"/>
      </rPr>
      <t>Top 100 companies.</t>
    </r>
    <r>
      <rPr>
        <sz val="10"/>
        <color theme="1"/>
        <rFont val="Calibri"/>
        <family val="2"/>
        <scheme val="minor"/>
      </rPr>
      <t xml:space="preserve"> The companies in the study were determined by, firstly, taking the 100 companies with the highest weighting in the JSE’s Swix Index as at 31 December 2014. That list was then reviewed to remove companies with no substantial South African operations, including Richemont, British American Tobacco and several property companies with secondary listings on the JSE but no operations in SA. That left us with the 100 companies which we list in this report, which to our minds reflect the 100 largest JSE-listed companies ranked according to holdings by South African shareholders, with non-South African companies removed.</t>
    </r>
  </si>
  <si>
    <t>Notes on the research methods and definitions</t>
  </si>
  <si>
    <t>4. Intellidex’s analysts reviewed all the information sent in by companies to ensure consistency in the way calculations were determined.</t>
  </si>
  <si>
    <t>3. Most companies replied with comments on our estimates, either confirming them as accurate or providing corrections and additional information to improve them. Some companies provided full information while others cited confidentiality regarding specific pieces of information. In some cases, companies provided us with information to help determine our estimates provided we kept the specific information confidential. Other companies did not respond despite repeated efforts to solicit responses. Where we had no response and/or companies would not provide some necessary pieces of information, we relied on our estimates. The table of the 100 companies indicates which companies fell into which category.</t>
  </si>
  <si>
    <t>2. Intellidex’s initial estimates were sent to the JSE companies concerned with a request to review the estimates and to provide missing information to improve the assumptions our estimates relied on.</t>
  </si>
  <si>
    <t>1. Beginning in January 2015, Intellidex analysed all publicly available information and developed estimates of the value created through companies’ BEE deals. This relied substantially on announcements made on the Stock Exchange News Service, circulars to shareholders and annual reports. This provided various levels of detail though in most cases Intellidex had to make some assumptions in order to estimate value creation, generally regarding the cost of finance that was embedded in deals. While we aimed to capture each and every deal undertaken by the eligible companies, it is always possible that we missed some in our research process.</t>
  </si>
  <si>
    <t>The following process was used in doing so.</t>
  </si>
  <si>
    <t>The aim of this exercise was to calculate the total net asset value created from black economic empowerment (BEE) deals undertaken by the 100 largest companies on the JSE up to and including 31 December 2014.</t>
  </si>
  <si>
    <t>Methodology, definitions and assumptions</t>
  </si>
  <si>
    <t>Only the value of BEE deals implemented through unlisted subsidiaries or listed subsidiaries which are not part of the top 100 is shown under Anglo Plc. To avoid double counting, BEE deals involving listed subsidiaries of Anglo were attributed to those listed subsidiaries. As a group, the total value of BEE deals that Anglo has facilitated is over R40bn, particularly if value is attributed to it from ARM.</t>
  </si>
  <si>
    <t>Expanded sheet</t>
  </si>
  <si>
    <t>Published sheet contains footnote references</t>
  </si>
  <si>
    <t>Firm name</t>
  </si>
  <si>
    <t>Community/charity schemes</t>
  </si>
  <si>
    <t>Share code</t>
  </si>
  <si>
    <t>Date of deal valuation</t>
  </si>
  <si>
    <t>Economic segment</t>
  </si>
  <si>
    <t>Live/concluded?</t>
  </si>
  <si>
    <t>Typical/exotic</t>
  </si>
  <si>
    <t>Dividend flows</t>
  </si>
  <si>
    <t>Capital appreciation</t>
  </si>
  <si>
    <t>Price on start date</t>
  </si>
  <si>
    <t>Price on end date</t>
  </si>
  <si>
    <t>ACP</t>
  </si>
  <si>
    <t>Property</t>
  </si>
  <si>
    <t>Typical</t>
  </si>
  <si>
    <t>-</t>
  </si>
  <si>
    <t>AIP</t>
  </si>
  <si>
    <t>Pharmaceutical</t>
  </si>
  <si>
    <t>AFE</t>
  </si>
  <si>
    <t>Industrial</t>
  </si>
  <si>
    <t>African Rainbow Minerals</t>
  </si>
  <si>
    <t>ARI</t>
  </si>
  <si>
    <t>Mining</t>
  </si>
  <si>
    <t>AFH</t>
  </si>
  <si>
    <t>Financial</t>
  </si>
  <si>
    <t>Exotic</t>
  </si>
  <si>
    <t>AMS</t>
  </si>
  <si>
    <t>AGL</t>
  </si>
  <si>
    <t>ANG</t>
  </si>
  <si>
    <t>Arcelormittal</t>
  </si>
  <si>
    <t>ACL</t>
  </si>
  <si>
    <t>APN</t>
  </si>
  <si>
    <t>ASR</t>
  </si>
  <si>
    <t>ARL</t>
  </si>
  <si>
    <t>ATT</t>
  </si>
  <si>
    <t>BGA</t>
  </si>
  <si>
    <t>Banks</t>
  </si>
  <si>
    <t>BAW</t>
  </si>
  <si>
    <t>BVT</t>
  </si>
  <si>
    <t>BAT</t>
  </si>
  <si>
    <t>CPI</t>
  </si>
  <si>
    <t>CLS</t>
  </si>
  <si>
    <t>Retail</t>
  </si>
  <si>
    <t>CML</t>
  </si>
  <si>
    <t>COH</t>
  </si>
  <si>
    <t>DSY</t>
  </si>
  <si>
    <t>DST</t>
  </si>
  <si>
    <t>EMI</t>
  </si>
  <si>
    <t>typical</t>
  </si>
  <si>
    <t>EXX</t>
  </si>
  <si>
    <t>FBR</t>
  </si>
  <si>
    <t>FSR</t>
  </si>
  <si>
    <t>FFA</t>
  </si>
  <si>
    <t>FPT</t>
  </si>
  <si>
    <t>GFI</t>
  </si>
  <si>
    <t>GND</t>
  </si>
  <si>
    <t>GRT</t>
  </si>
  <si>
    <t>Hamony Gold/Anglo Platinum</t>
  </si>
  <si>
    <t>HAR</t>
  </si>
  <si>
    <t>HCI</t>
  </si>
  <si>
    <t>Investments</t>
  </si>
  <si>
    <t>HYP</t>
  </si>
  <si>
    <t>ILV</t>
  </si>
  <si>
    <t>IMP</t>
  </si>
  <si>
    <t>IPL</t>
  </si>
  <si>
    <t>INL</t>
  </si>
  <si>
    <t>IVT</t>
  </si>
  <si>
    <t>ITE</t>
  </si>
  <si>
    <t>JSE</t>
  </si>
  <si>
    <t>KAP</t>
  </si>
  <si>
    <t>KIO</t>
  </si>
  <si>
    <t>LEW</t>
  </si>
  <si>
    <t>LBH</t>
  </si>
  <si>
    <t>LHC</t>
  </si>
  <si>
    <t>Healthcare</t>
  </si>
  <si>
    <t>LON</t>
  </si>
  <si>
    <t>MSM</t>
  </si>
  <si>
    <t>MDC</t>
  </si>
  <si>
    <t>Mondi</t>
  </si>
  <si>
    <t>MNP</t>
  </si>
  <si>
    <t>MPC</t>
  </si>
  <si>
    <t>Telecoms</t>
  </si>
  <si>
    <t>MUR</t>
  </si>
  <si>
    <t>NPK</t>
  </si>
  <si>
    <t>NPN</t>
  </si>
  <si>
    <t>NED</t>
  </si>
  <si>
    <t>NTC</t>
  </si>
  <si>
    <t>NHM</t>
  </si>
  <si>
    <t>OCE</t>
  </si>
  <si>
    <t>Old Mutual</t>
  </si>
  <si>
    <t>OML</t>
  </si>
  <si>
    <t>OMN</t>
  </si>
  <si>
    <t>PIK</t>
  </si>
  <si>
    <t>None</t>
  </si>
  <si>
    <t>PFG</t>
  </si>
  <si>
    <t>RDF</t>
  </si>
  <si>
    <t>REI</t>
  </si>
  <si>
    <t>REM</t>
  </si>
  <si>
    <t>RES</t>
  </si>
  <si>
    <t>RLO</t>
  </si>
  <si>
    <t>SAC</t>
  </si>
  <si>
    <t>SAB</t>
  </si>
  <si>
    <t>SLM</t>
  </si>
  <si>
    <t>SNT</t>
  </si>
  <si>
    <t>SAP</t>
  </si>
  <si>
    <t>SOL</t>
  </si>
  <si>
    <t>concluded</t>
  </si>
  <si>
    <t>SHP</t>
  </si>
  <si>
    <t>SGL</t>
  </si>
  <si>
    <t>South32</t>
  </si>
  <si>
    <t>S32</t>
  </si>
  <si>
    <t>SBK</t>
  </si>
  <si>
    <t>SHF</t>
  </si>
  <si>
    <t>SUI</t>
  </si>
  <si>
    <t>Travel &amp; Leisure</t>
  </si>
  <si>
    <t>SPG</t>
  </si>
  <si>
    <t>TKG</t>
  </si>
  <si>
    <t>TFG</t>
  </si>
  <si>
    <t>SPP</t>
  </si>
  <si>
    <t>TBS</t>
  </si>
  <si>
    <t>TON</t>
  </si>
  <si>
    <t>TRU</t>
  </si>
  <si>
    <t>Tsogo</t>
  </si>
  <si>
    <t>TSH</t>
  </si>
  <si>
    <t>VOD</t>
  </si>
  <si>
    <t>VKE</t>
  </si>
  <si>
    <t>WBO</t>
  </si>
  <si>
    <t>WHL</t>
  </si>
  <si>
    <t>ZED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</si>
</sst>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8" formatCode="[$R-431]#,##0"/>
    <numFmt numFmtId="169" formatCode="[$-409]d/mmm/yy;@"/>
    <numFmt numFmtId="170" formatCode="[$R-1C09]\ #,##0.00;[Red][$R-1C09]\ #,##0.00"/>
    <numFmt numFmtId="171" formatCode="[$R-431]#,##0.00"/>
  </numFmts>
  <fonts count="24" x14ac:knownFonts="1">
    <font>
      <sz val="11"/>
      <color theme="1"/>
      <name val="Calibri"/>
      <family val="2"/>
      <scheme val="minor"/>
    </font>
    <font>
      <i/>
      <sz val="11"/>
      <color theme="1"/>
      <name val="Calibri"/>
      <family val="2"/>
      <scheme val="minor"/>
    </font>
    <font>
      <u/>
      <sz val="11"/>
      <color theme="10"/>
      <name val="Calibri"/>
      <family val="2"/>
      <scheme val="minor"/>
    </font>
    <font>
      <b/>
      <sz val="36"/>
      <color theme="2" tint="-0.499984740745262"/>
      <name val="DIN"/>
    </font>
    <font>
      <b/>
      <sz val="20"/>
      <color theme="2" tint="-0.499984740745262"/>
      <name val="Calibri"/>
      <family val="2"/>
      <scheme val="minor"/>
    </font>
    <font>
      <sz val="11"/>
      <color theme="2" tint="-0.499984740745262"/>
      <name val="Calibri"/>
      <family val="2"/>
      <scheme val="minor"/>
    </font>
    <font>
      <b/>
      <sz val="10"/>
      <name val="Calibri"/>
      <family val="2"/>
      <scheme val="minor"/>
    </font>
    <font>
      <sz val="10"/>
      <name val="Calibri"/>
      <family val="2"/>
      <scheme val="minor"/>
    </font>
    <font>
      <sz val="24"/>
      <color theme="7" tint="-0.499984740745262"/>
      <name val="Calibri"/>
      <family val="2"/>
      <scheme val="minor"/>
    </font>
    <font>
      <b/>
      <sz val="11"/>
      <color theme="7" tint="-0.499984740745262"/>
      <name val="Calibri"/>
      <family val="2"/>
      <scheme val="minor"/>
    </font>
    <font>
      <sz val="11"/>
      <name val="Calibri"/>
      <family val="2"/>
      <scheme val="minor"/>
    </font>
    <font>
      <vertAlign val="superscript"/>
      <sz val="11"/>
      <name val="Calibri"/>
      <family val="2"/>
      <scheme val="minor"/>
    </font>
    <font>
      <sz val="11"/>
      <color theme="0" tint="-0.34998626667073579"/>
      <name val="Calibri"/>
      <family val="2"/>
      <scheme val="minor"/>
    </font>
    <font>
      <b/>
      <sz val="11"/>
      <name val="Calibri"/>
      <family val="2"/>
      <scheme val="minor"/>
    </font>
    <font>
      <i/>
      <sz val="11"/>
      <name val="Calibri"/>
      <family val="2"/>
      <scheme val="minor"/>
    </font>
    <font>
      <vertAlign val="superscript"/>
      <sz val="10"/>
      <color theme="1"/>
      <name val="Calibri"/>
      <family val="2"/>
      <scheme val="minor"/>
    </font>
    <font>
      <sz val="10"/>
      <color theme="1"/>
      <name val="Calibri"/>
      <family val="2"/>
      <scheme val="minor"/>
    </font>
    <font>
      <b/>
      <sz val="9"/>
      <color indexed="81"/>
      <name val="Tahoma"/>
      <family val="2"/>
    </font>
    <font>
      <sz val="9"/>
      <color indexed="81"/>
      <name val="Tahoma"/>
      <family val="2"/>
    </font>
    <font>
      <i/>
      <sz val="10"/>
      <color theme="1"/>
      <name val="Calibri"/>
      <family val="2"/>
      <scheme val="minor"/>
    </font>
    <font>
      <b/>
      <sz val="16"/>
      <color rgb="FF948A54"/>
      <name val="Calibri"/>
      <family val="2"/>
      <scheme val="minor"/>
    </font>
    <font>
      <vertAlign val="superscript"/>
      <sz val="11"/>
      <color theme="1"/>
      <name val="Calibri"/>
      <family val="2"/>
      <scheme val="minor"/>
    </font>
    <font>
      <b/>
      <sz val="14"/>
      <name val="Calibri"/>
      <family val="2"/>
      <scheme val="minor"/>
    </font>
    <font>
      <sz val="24"/>
      <color theme="2" tint="-0.49998474074526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59999389629810485"/>
        <bgColor indexed="64"/>
      </patternFill>
    </fill>
  </fills>
  <borders count="42">
    <border>
      <left/>
      <right/>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style="medium">
        <color theme="6" tint="-0.249977111117893"/>
      </left>
      <right style="medium">
        <color theme="6" tint="-0.249977111117893"/>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medium">
        <color theme="6" tint="-0.249977111117893"/>
      </left>
      <right style="medium">
        <color theme="6" tint="-0.249977111117893"/>
      </right>
      <top/>
      <bottom style="medium">
        <color theme="6" tint="-0.249977111117893"/>
      </bottom>
      <diagonal/>
    </border>
    <border>
      <left style="thin">
        <color theme="6" tint="-0.24994659260841701"/>
      </left>
      <right/>
      <top style="medium">
        <color theme="6" tint="-0.249977111117893"/>
      </top>
      <bottom style="thin">
        <color theme="2" tint="-0.24994659260841701"/>
      </bottom>
      <diagonal/>
    </border>
    <border>
      <left/>
      <right/>
      <top style="medium">
        <color theme="6" tint="-0.249977111117893"/>
      </top>
      <bottom style="thin">
        <color theme="2" tint="-0.24994659260841701"/>
      </bottom>
      <diagonal/>
    </border>
    <border>
      <left/>
      <right/>
      <top style="thin">
        <color theme="2" tint="-0.24994659260841701"/>
      </top>
      <bottom style="thin">
        <color theme="2" tint="-0.24994659260841701"/>
      </bottom>
      <diagonal/>
    </border>
    <border>
      <left style="medium">
        <color theme="6" tint="-0.249977111117893"/>
      </left>
      <right style="medium">
        <color theme="6" tint="-0.249977111117893"/>
      </right>
      <top style="medium">
        <color theme="6" tint="-0.249977111117893"/>
      </top>
      <bottom style="thin">
        <color theme="2" tint="-0.24994659260841701"/>
      </bottom>
      <diagonal/>
    </border>
    <border>
      <left/>
      <right style="thin">
        <color theme="6" tint="-0.24994659260841701"/>
      </right>
      <top style="medium">
        <color theme="6" tint="-0.249977111117893"/>
      </top>
      <bottom style="thin">
        <color theme="2" tint="-0.24994659260841701"/>
      </bottom>
      <diagonal/>
    </border>
    <border>
      <left style="thin">
        <color theme="6" tint="-0.24994659260841701"/>
      </left>
      <right/>
      <top style="thin">
        <color theme="2" tint="-0.24994659260841701"/>
      </top>
      <bottom style="thin">
        <color theme="2" tint="-0.24994659260841701"/>
      </bottom>
      <diagonal/>
    </border>
    <border>
      <left style="medium">
        <color theme="6" tint="-0.249977111117893"/>
      </left>
      <right style="medium">
        <color theme="6" tint="-0.249977111117893"/>
      </right>
      <top style="thin">
        <color theme="2" tint="-0.24994659260841701"/>
      </top>
      <bottom style="thin">
        <color theme="2" tint="-0.24994659260841701"/>
      </bottom>
      <diagonal/>
    </border>
    <border>
      <left/>
      <right style="thin">
        <color theme="6" tint="-0.24994659260841701"/>
      </right>
      <top style="thin">
        <color theme="2" tint="-0.24994659260841701"/>
      </top>
      <bottom style="thin">
        <color theme="2" tint="-0.24994659260841701"/>
      </bottom>
      <diagonal/>
    </border>
    <border>
      <left style="thin">
        <color theme="6" tint="-0.24994659260841701"/>
      </left>
      <right/>
      <top style="thin">
        <color theme="2" tint="-0.24994659260841701"/>
      </top>
      <bottom/>
      <diagonal/>
    </border>
    <border>
      <left/>
      <right/>
      <top style="thin">
        <color theme="2" tint="-0.24994659260841701"/>
      </top>
      <bottom/>
      <diagonal/>
    </border>
    <border>
      <left style="medium">
        <color theme="6" tint="-0.249977111117893"/>
      </left>
      <right style="medium">
        <color theme="6" tint="-0.249977111117893"/>
      </right>
      <top style="thin">
        <color theme="2" tint="-0.24994659260841701"/>
      </top>
      <bottom/>
      <diagonal/>
    </border>
    <border>
      <left/>
      <right style="thin">
        <color theme="6" tint="-0.24994659260841701"/>
      </right>
      <top style="thin">
        <color theme="2" tint="-0.24994659260841701"/>
      </top>
      <bottom/>
      <diagonal/>
    </border>
    <border>
      <left style="thin">
        <color theme="6" tint="-0.249977111117893"/>
      </left>
      <right/>
      <top style="thin">
        <color theme="6" tint="-0.249977111117893"/>
      </top>
      <bottom/>
      <diagonal/>
    </border>
    <border>
      <left/>
      <right/>
      <top style="thin">
        <color theme="6" tint="-0.249977111117893"/>
      </top>
      <bottom/>
      <diagonal/>
    </border>
    <border>
      <left/>
      <right style="thin">
        <color theme="6" tint="-0.249977111117893"/>
      </right>
      <top style="thin">
        <color theme="6" tint="-0.249977111117893"/>
      </top>
      <bottom/>
      <diagonal/>
    </border>
    <border>
      <left style="thin">
        <color theme="6" tint="-0.249977111117893"/>
      </left>
      <right/>
      <top/>
      <bottom/>
      <diagonal/>
    </border>
    <border>
      <left/>
      <right style="thin">
        <color theme="6" tint="-0.249977111117893"/>
      </right>
      <top/>
      <bottom/>
      <diagonal/>
    </border>
    <border>
      <left style="thin">
        <color theme="6" tint="-0.249977111117893"/>
      </left>
      <right/>
      <top/>
      <bottom style="thin">
        <color theme="6" tint="-0.249977111117893"/>
      </bottom>
      <diagonal/>
    </border>
    <border>
      <left/>
      <right/>
      <top/>
      <bottom style="thin">
        <color theme="6" tint="-0.249977111117893"/>
      </bottom>
      <diagonal/>
    </border>
    <border>
      <left/>
      <right style="thin">
        <color theme="6" tint="-0.249977111117893"/>
      </right>
      <top/>
      <bottom style="thin">
        <color theme="6" tint="-0.249977111117893"/>
      </bottom>
      <diagonal/>
    </border>
    <border>
      <left style="medium">
        <color indexed="64"/>
      </left>
      <right/>
      <top style="medium">
        <color indexed="64"/>
      </top>
      <bottom style="medium">
        <color theme="6" tint="-0.249977111117893"/>
      </bottom>
      <diagonal/>
    </border>
    <border>
      <left/>
      <right style="medium">
        <color indexed="64"/>
      </right>
      <top style="medium">
        <color indexed="64"/>
      </top>
      <bottom style="medium">
        <color theme="6" tint="-0.249977111117893"/>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2" tint="-0.24994659260841701"/>
      </bottom>
      <diagonal/>
    </border>
    <border>
      <left style="thick">
        <color theme="2" tint="-0.749992370372631"/>
      </left>
      <right/>
      <top style="thick">
        <color theme="2" tint="-0.749992370372631"/>
      </top>
      <bottom/>
      <diagonal/>
    </border>
    <border>
      <left/>
      <right/>
      <top style="thick">
        <color theme="2" tint="-0.749992370372631"/>
      </top>
      <bottom/>
      <diagonal/>
    </border>
    <border>
      <left/>
      <right style="thick">
        <color theme="2" tint="-0.749992370372631"/>
      </right>
      <top style="thick">
        <color theme="2" tint="-0.749992370372631"/>
      </top>
      <bottom/>
      <diagonal/>
    </border>
    <border>
      <left style="thick">
        <color theme="2" tint="-0.749992370372631"/>
      </left>
      <right/>
      <top/>
      <bottom/>
      <diagonal/>
    </border>
    <border>
      <left/>
      <right style="thick">
        <color theme="2" tint="-0.749992370372631"/>
      </right>
      <top/>
      <bottom/>
      <diagonal/>
    </border>
    <border>
      <left style="thick">
        <color theme="2" tint="-0.749992370372631"/>
      </left>
      <right/>
      <top/>
      <bottom style="thick">
        <color theme="2" tint="-0.749992370372631"/>
      </bottom>
      <diagonal/>
    </border>
    <border>
      <left/>
      <right/>
      <top/>
      <bottom style="thick">
        <color theme="2" tint="-0.749992370372631"/>
      </bottom>
      <diagonal/>
    </border>
    <border>
      <left/>
      <right style="thick">
        <color theme="2" tint="-0.749992370372631"/>
      </right>
      <top/>
      <bottom style="thick">
        <color theme="2" tint="-0.749992370372631"/>
      </bottom>
      <diagonal/>
    </border>
  </borders>
  <cellStyleXfs count="2">
    <xf numFmtId="0" fontId="0" fillId="0" borderId="0"/>
    <xf numFmtId="0" fontId="2" fillId="0" borderId="0" applyNumberFormat="0" applyFill="0" applyBorder="0" applyAlignment="0" applyProtection="0"/>
  </cellStyleXfs>
  <cellXfs count="126">
    <xf numFmtId="0" fontId="0" fillId="0" borderId="0" xfId="0"/>
    <xf numFmtId="0" fontId="0" fillId="2" borderId="0" xfId="0" applyFill="1"/>
    <xf numFmtId="0" fontId="0" fillId="2" borderId="0" xfId="0" applyFill="1" applyBorder="1"/>
    <xf numFmtId="0" fontId="1" fillId="2" borderId="0" xfId="0" applyFont="1" applyFill="1" applyBorder="1"/>
    <xf numFmtId="0" fontId="2" fillId="2" borderId="0" xfId="1" applyFill="1" applyBorder="1"/>
    <xf numFmtId="0" fontId="0" fillId="2" borderId="0" xfId="0" applyFill="1" applyBorder="1" applyAlignment="1">
      <alignment wrapText="1"/>
    </xf>
    <xf numFmtId="0" fontId="3" fillId="2" borderId="0" xfId="0" applyFont="1" applyFill="1" applyBorder="1" applyAlignment="1"/>
    <xf numFmtId="0" fontId="4" fillId="2" borderId="0" xfId="0" applyFont="1" applyFill="1" applyBorder="1"/>
    <xf numFmtId="0" fontId="5" fillId="2" borderId="0" xfId="0" applyFont="1" applyFill="1" applyBorder="1"/>
    <xf numFmtId="0" fontId="6" fillId="2" borderId="0" xfId="0" applyFont="1" applyFill="1" applyBorder="1" applyAlignment="1"/>
    <xf numFmtId="14" fontId="7" fillId="2" borderId="0" xfId="0" applyNumberFormat="1" applyFont="1" applyFill="1" applyBorder="1"/>
    <xf numFmtId="0" fontId="7" fillId="2" borderId="0" xfId="0" applyFont="1" applyFill="1" applyBorder="1"/>
    <xf numFmtId="0" fontId="7" fillId="2" borderId="0" xfId="0" applyFont="1" applyFill="1" applyBorder="1" applyAlignment="1">
      <alignment horizontal="center"/>
    </xf>
    <xf numFmtId="0" fontId="7" fillId="0" borderId="0" xfId="0" applyFont="1" applyFill="1" applyBorder="1"/>
    <xf numFmtId="0" fontId="2" fillId="0" borderId="0" xfId="1"/>
    <xf numFmtId="0" fontId="8" fillId="2" borderId="0" xfId="0" applyFont="1" applyFill="1" applyBorder="1" applyAlignment="1"/>
    <xf numFmtId="0" fontId="7" fillId="2" borderId="0" xfId="0" applyFont="1" applyFill="1" applyBorder="1" applyAlignment="1"/>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14" fontId="9" fillId="3" borderId="2" xfId="0" applyNumberFormat="1" applyFont="1" applyFill="1" applyBorder="1" applyAlignment="1">
      <alignment vertical="center" wrapText="1"/>
    </xf>
    <xf numFmtId="0" fontId="9" fillId="3" borderId="2" xfId="0" applyFont="1" applyFill="1" applyBorder="1" applyAlignment="1">
      <alignmen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0" xfId="0" applyFont="1" applyFill="1" applyBorder="1"/>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14" fontId="9" fillId="3" borderId="6" xfId="0" applyNumberFormat="1" applyFont="1" applyFill="1" applyBorder="1" applyAlignment="1">
      <alignment vertical="center" wrapText="1"/>
    </xf>
    <xf numFmtId="0" fontId="9" fillId="3" borderId="6" xfId="0" applyFont="1" applyFill="1" applyBorder="1" applyAlignment="1">
      <alignmen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7" xfId="0" applyFont="1" applyFill="1" applyBorder="1" applyAlignment="1">
      <alignment horizontal="left" vertical="center" wrapText="1"/>
    </xf>
    <xf numFmtId="0" fontId="10" fillId="2" borderId="9" xfId="0" applyFont="1" applyFill="1" applyBorder="1" applyAlignment="1">
      <alignment vertical="center"/>
    </xf>
    <xf numFmtId="0" fontId="10" fillId="2" borderId="10" xfId="0" applyFont="1" applyFill="1" applyBorder="1" applyAlignment="1">
      <alignment vertical="center"/>
    </xf>
    <xf numFmtId="14" fontId="10" fillId="2" borderId="10" xfId="0" applyNumberFormat="1" applyFont="1" applyFill="1" applyBorder="1" applyAlignment="1">
      <alignment horizontal="center" vertical="center" wrapText="1"/>
    </xf>
    <xf numFmtId="14" fontId="10" fillId="2" borderId="10" xfId="0" applyNumberFormat="1" applyFont="1" applyFill="1" applyBorder="1" applyAlignment="1">
      <alignment vertical="center" wrapText="1"/>
    </xf>
    <xf numFmtId="168" fontId="10" fillId="2" borderId="10" xfId="0" applyNumberFormat="1" applyFont="1" applyFill="1" applyBorder="1"/>
    <xf numFmtId="168" fontId="10" fillId="2" borderId="11" xfId="0" applyNumberFormat="1" applyFont="1" applyFill="1" applyBorder="1" applyAlignment="1">
      <alignment vertical="center" wrapText="1"/>
    </xf>
    <xf numFmtId="168" fontId="10" fillId="2" borderId="12" xfId="0" applyNumberFormat="1" applyFont="1" applyFill="1" applyBorder="1" applyAlignment="1">
      <alignment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vertical="center"/>
    </xf>
    <xf numFmtId="0" fontId="10" fillId="2" borderId="11" xfId="0" applyFont="1" applyFill="1" applyBorder="1" applyAlignment="1">
      <alignment vertical="center"/>
    </xf>
    <xf numFmtId="14" fontId="10" fillId="2" borderId="11" xfId="0" applyNumberFormat="1" applyFont="1" applyFill="1" applyBorder="1" applyAlignment="1">
      <alignment horizontal="center" vertical="center" wrapText="1"/>
    </xf>
    <xf numFmtId="14" fontId="10" fillId="2" borderId="11" xfId="0" applyNumberFormat="1" applyFont="1" applyFill="1" applyBorder="1" applyAlignment="1">
      <alignment vertical="center" wrapText="1"/>
    </xf>
    <xf numFmtId="168" fontId="10" fillId="2" borderId="15" xfId="0" applyNumberFormat="1" applyFont="1" applyFill="1" applyBorder="1" applyAlignment="1">
      <alignment vertical="center" wrapText="1"/>
    </xf>
    <xf numFmtId="0" fontId="10" fillId="2" borderId="16" xfId="0" applyFont="1" applyFill="1" applyBorder="1" applyAlignment="1">
      <alignment horizontal="center" vertical="center" wrapText="1"/>
    </xf>
    <xf numFmtId="0" fontId="12" fillId="2" borderId="11" xfId="0" applyFont="1" applyFill="1" applyBorder="1" applyAlignment="1">
      <alignment vertical="center"/>
    </xf>
    <xf numFmtId="14" fontId="12" fillId="2" borderId="11" xfId="0" applyNumberFormat="1" applyFont="1" applyFill="1" applyBorder="1" applyAlignment="1">
      <alignment horizontal="center" vertical="center" wrapText="1"/>
    </xf>
    <xf numFmtId="14" fontId="12" fillId="2" borderId="11" xfId="0" applyNumberFormat="1" applyFont="1" applyFill="1" applyBorder="1" applyAlignment="1">
      <alignment vertical="center" wrapText="1"/>
    </xf>
    <xf numFmtId="168" fontId="12" fillId="2" borderId="15" xfId="0" applyNumberFormat="1" applyFont="1" applyFill="1" applyBorder="1" applyAlignment="1">
      <alignment vertical="center" wrapText="1"/>
    </xf>
    <xf numFmtId="0" fontId="12" fillId="2" borderId="16" xfId="0" applyFont="1" applyFill="1" applyBorder="1" applyAlignment="1">
      <alignment horizontal="center" vertical="center" wrapText="1"/>
    </xf>
    <xf numFmtId="0" fontId="7" fillId="0" borderId="0" xfId="0" applyFont="1" applyFill="1" applyBorder="1" applyAlignment="1"/>
    <xf numFmtId="14" fontId="10" fillId="2" borderId="14" xfId="0" applyNumberFormat="1" applyFont="1" applyFill="1" applyBorder="1" applyAlignment="1">
      <alignment vertical="center"/>
    </xf>
    <xf numFmtId="169" fontId="12" fillId="2" borderId="11" xfId="0" applyNumberFormat="1" applyFont="1" applyFill="1" applyBorder="1" applyAlignment="1">
      <alignment vertical="center" wrapText="1"/>
    </xf>
    <xf numFmtId="169" fontId="10" fillId="2" borderId="11" xfId="0" applyNumberFormat="1" applyFont="1" applyFill="1" applyBorder="1" applyAlignment="1">
      <alignment vertical="center" wrapText="1"/>
    </xf>
    <xf numFmtId="0" fontId="12" fillId="2" borderId="16" xfId="0" applyFont="1" applyFill="1" applyBorder="1" applyAlignment="1">
      <alignment horizontal="center" wrapText="1"/>
    </xf>
    <xf numFmtId="0" fontId="10" fillId="2" borderId="16" xfId="0" applyFont="1" applyFill="1" applyBorder="1" applyAlignment="1">
      <alignment horizontal="center" wrapText="1"/>
    </xf>
    <xf numFmtId="15" fontId="10" fillId="2" borderId="11" xfId="0" applyNumberFormat="1" applyFont="1" applyFill="1" applyBorder="1" applyAlignment="1">
      <alignment vertical="center" wrapText="1"/>
    </xf>
    <xf numFmtId="0" fontId="10" fillId="2" borderId="16" xfId="0" applyFont="1" applyFill="1" applyBorder="1" applyAlignment="1">
      <alignment horizontal="center"/>
    </xf>
    <xf numFmtId="17" fontId="10" fillId="2" borderId="11" xfId="0" applyNumberFormat="1" applyFont="1" applyFill="1" applyBorder="1" applyAlignment="1">
      <alignment vertical="center" wrapText="1"/>
    </xf>
    <xf numFmtId="0" fontId="13" fillId="2" borderId="14" xfId="0" applyFont="1" applyFill="1" applyBorder="1"/>
    <xf numFmtId="0" fontId="10" fillId="2" borderId="14" xfId="0" applyFont="1" applyFill="1" applyBorder="1"/>
    <xf numFmtId="0" fontId="10" fillId="2" borderId="16" xfId="0" applyFont="1" applyFill="1" applyBorder="1" applyAlignment="1">
      <alignment horizontal="center" vertical="center"/>
    </xf>
    <xf numFmtId="0" fontId="12" fillId="2" borderId="11" xfId="0" applyFont="1" applyFill="1" applyBorder="1" applyAlignment="1">
      <alignment vertical="center" wrapText="1"/>
    </xf>
    <xf numFmtId="170" fontId="12" fillId="2" borderId="11" xfId="0" applyNumberFormat="1" applyFont="1" applyFill="1" applyBorder="1" applyAlignment="1">
      <alignment vertical="center" wrapText="1"/>
    </xf>
    <xf numFmtId="0" fontId="10" fillId="2" borderId="11" xfId="0" applyFont="1" applyFill="1" applyBorder="1" applyAlignment="1">
      <alignment vertical="center" wrapText="1"/>
    </xf>
    <xf numFmtId="0" fontId="10" fillId="2" borderId="17" xfId="0" applyFont="1" applyFill="1" applyBorder="1" applyAlignment="1">
      <alignment vertical="center"/>
    </xf>
    <xf numFmtId="0" fontId="10" fillId="2" borderId="18" xfId="0" applyFont="1" applyFill="1" applyBorder="1" applyAlignment="1">
      <alignment vertical="center"/>
    </xf>
    <xf numFmtId="14" fontId="10" fillId="2" borderId="18" xfId="0" applyNumberFormat="1" applyFont="1" applyFill="1" applyBorder="1" applyAlignment="1">
      <alignment horizontal="center" vertical="center" wrapText="1"/>
    </xf>
    <xf numFmtId="14" fontId="10" fillId="2" borderId="18" xfId="0" applyNumberFormat="1" applyFont="1" applyFill="1" applyBorder="1" applyAlignment="1">
      <alignment vertical="center" wrapText="1"/>
    </xf>
    <xf numFmtId="168" fontId="10" fillId="2" borderId="18" xfId="0" applyNumberFormat="1" applyFont="1" applyFill="1" applyBorder="1" applyAlignment="1">
      <alignment vertical="center" wrapText="1"/>
    </xf>
    <xf numFmtId="168" fontId="10" fillId="2" borderId="19" xfId="0" applyNumberFormat="1" applyFont="1" applyFill="1" applyBorder="1" applyAlignment="1">
      <alignment vertical="center" wrapText="1"/>
    </xf>
    <xf numFmtId="0" fontId="10" fillId="2" borderId="20" xfId="0" applyFont="1" applyFill="1" applyBorder="1" applyAlignment="1">
      <alignment horizontal="center" wrapText="1"/>
    </xf>
    <xf numFmtId="0" fontId="14" fillId="2" borderId="21" xfId="0" applyFont="1" applyFill="1" applyBorder="1" applyAlignment="1">
      <alignment vertical="center"/>
    </xf>
    <xf numFmtId="0" fontId="10" fillId="2" borderId="22" xfId="0" applyFont="1" applyFill="1" applyBorder="1" applyAlignment="1">
      <alignment vertical="center"/>
    </xf>
    <xf numFmtId="14" fontId="10" fillId="2" borderId="22" xfId="0" applyNumberFormat="1" applyFont="1" applyFill="1" applyBorder="1" applyAlignment="1">
      <alignment horizontal="center" vertical="center" wrapText="1"/>
    </xf>
    <xf numFmtId="14" fontId="10" fillId="2" borderId="22" xfId="0" applyNumberFormat="1" applyFont="1" applyFill="1" applyBorder="1" applyAlignment="1">
      <alignment vertical="center" wrapText="1"/>
    </xf>
    <xf numFmtId="168" fontId="10" fillId="2" borderId="22" xfId="0" applyNumberFormat="1" applyFont="1" applyFill="1" applyBorder="1" applyAlignment="1">
      <alignment vertical="center" wrapText="1"/>
    </xf>
    <xf numFmtId="0" fontId="10" fillId="2" borderId="23" xfId="0" applyFont="1" applyFill="1" applyBorder="1" applyAlignment="1">
      <alignment horizontal="center" wrapText="1"/>
    </xf>
    <xf numFmtId="0" fontId="15" fillId="2" borderId="24" xfId="0" applyFont="1" applyFill="1" applyBorder="1" applyAlignment="1">
      <alignment vertical="top"/>
    </xf>
    <xf numFmtId="0" fontId="16" fillId="2" borderId="0" xfId="0" applyFont="1" applyFill="1" applyBorder="1" applyAlignment="1">
      <alignment vertical="center" wrapText="1"/>
    </xf>
    <xf numFmtId="0" fontId="16" fillId="2" borderId="25" xfId="0" applyFont="1" applyFill="1" applyBorder="1" applyAlignment="1">
      <alignment vertical="center" wrapText="1"/>
    </xf>
    <xf numFmtId="0" fontId="15" fillId="2" borderId="26" xfId="0" applyFont="1" applyFill="1" applyBorder="1" applyAlignment="1">
      <alignment vertical="top"/>
    </xf>
    <xf numFmtId="0" fontId="16" fillId="2" borderId="27" xfId="0" applyFont="1" applyFill="1" applyBorder="1" applyAlignment="1">
      <alignment vertical="center" wrapText="1"/>
    </xf>
    <xf numFmtId="0" fontId="16" fillId="2" borderId="28" xfId="0" applyFont="1" applyFill="1" applyBorder="1" applyAlignment="1">
      <alignment vertical="center" wrapText="1"/>
    </xf>
    <xf numFmtId="171" fontId="7" fillId="0" borderId="0" xfId="0" applyNumberFormat="1" applyFont="1" applyFill="1" applyBorder="1"/>
    <xf numFmtId="0" fontId="0" fillId="0" borderId="0" xfId="0" applyFill="1"/>
    <xf numFmtId="0" fontId="0" fillId="0" borderId="0" xfId="0" applyFill="1" applyAlignment="1">
      <alignment wrapText="1"/>
    </xf>
    <xf numFmtId="0" fontId="0" fillId="2" borderId="0" xfId="0" applyFill="1" applyAlignment="1">
      <alignment wrapText="1"/>
    </xf>
    <xf numFmtId="0" fontId="16" fillId="2" borderId="0" xfId="0" applyFont="1" applyFill="1" applyAlignment="1">
      <alignment vertical="center" wrapText="1"/>
    </xf>
    <xf numFmtId="0" fontId="20" fillId="2" borderId="0" xfId="0" applyFont="1" applyFill="1" applyAlignment="1">
      <alignment vertical="center" wrapText="1"/>
    </xf>
    <xf numFmtId="0" fontId="0" fillId="2" borderId="0" xfId="0" applyFill="1" applyAlignment="1">
      <alignment vertical="center" wrapText="1"/>
    </xf>
    <xf numFmtId="0" fontId="2" fillId="0" borderId="0" xfId="1" applyFill="1"/>
    <xf numFmtId="0" fontId="0" fillId="0" borderId="0" xfId="0" applyAlignment="1">
      <alignment vertical="top"/>
    </xf>
    <xf numFmtId="0" fontId="0" fillId="0" borderId="0" xfId="0" applyAlignment="1">
      <alignment wrapText="1"/>
    </xf>
    <xf numFmtId="0" fontId="21" fillId="0" borderId="0" xfId="0" applyFont="1" applyAlignment="1">
      <alignment vertical="top"/>
    </xf>
    <xf numFmtId="0" fontId="0" fillId="0" borderId="0" xfId="0" applyAlignment="1">
      <alignment vertical="center" wrapText="1"/>
    </xf>
    <xf numFmtId="0" fontId="0" fillId="0" borderId="0" xfId="0" applyAlignment="1">
      <alignment vertical="center"/>
    </xf>
    <xf numFmtId="0" fontId="22" fillId="2" borderId="0" xfId="0" applyFont="1" applyFill="1"/>
    <xf numFmtId="14" fontId="10" fillId="2" borderId="0" xfId="0" applyNumberFormat="1" applyFont="1" applyFill="1"/>
    <xf numFmtId="0" fontId="10" fillId="2" borderId="0" xfId="0" applyFont="1" applyFill="1"/>
    <xf numFmtId="0" fontId="10" fillId="0" borderId="0" xfId="0" applyFont="1" applyFill="1"/>
    <xf numFmtId="14" fontId="2" fillId="2" borderId="0" xfId="1" applyNumberFormat="1" applyFill="1"/>
    <xf numFmtId="0" fontId="9" fillId="4" borderId="29" xfId="0" applyFont="1" applyFill="1" applyBorder="1" applyAlignment="1">
      <alignment horizontal="left" vertical="center" wrapText="1"/>
    </xf>
    <xf numFmtId="0" fontId="9" fillId="4" borderId="30" xfId="0" applyFont="1" applyFill="1" applyBorder="1" applyAlignment="1">
      <alignment horizontal="left" vertical="center" wrapText="1"/>
    </xf>
    <xf numFmtId="0" fontId="9" fillId="3" borderId="31" xfId="0" applyFont="1" applyFill="1" applyBorder="1" applyAlignment="1">
      <alignment horizontal="left" vertical="center" wrapText="1"/>
    </xf>
    <xf numFmtId="0" fontId="9" fillId="3" borderId="32" xfId="0" applyFont="1" applyFill="1" applyBorder="1" applyAlignment="1">
      <alignment horizontal="left" vertical="center" wrapText="1"/>
    </xf>
    <xf numFmtId="168" fontId="10" fillId="2" borderId="33" xfId="0" applyNumberFormat="1" applyFont="1" applyFill="1" applyBorder="1" applyAlignment="1">
      <alignment vertical="center" wrapText="1"/>
    </xf>
    <xf numFmtId="0" fontId="10" fillId="2" borderId="11" xfId="0" applyNumberFormat="1" applyFont="1" applyFill="1" applyBorder="1" applyAlignment="1">
      <alignment vertical="center" wrapText="1"/>
    </xf>
    <xf numFmtId="0" fontId="13" fillId="0" borderId="0" xfId="0" applyFont="1" applyFill="1"/>
    <xf numFmtId="0" fontId="10" fillId="0" borderId="0" xfId="0" applyFont="1" applyFill="1" applyAlignment="1"/>
    <xf numFmtId="0" fontId="13" fillId="0" borderId="0" xfId="0" applyFont="1" applyFill="1" applyBorder="1" applyAlignment="1">
      <alignment vertical="center" wrapText="1"/>
    </xf>
    <xf numFmtId="14" fontId="10" fillId="0" borderId="0" xfId="0" applyNumberFormat="1" applyFont="1" applyFill="1"/>
    <xf numFmtId="14" fontId="7" fillId="0" borderId="0" xfId="0" applyNumberFormat="1" applyFont="1" applyFill="1" applyBorder="1"/>
    <xf numFmtId="0" fontId="7" fillId="0" borderId="0" xfId="0" applyFont="1" applyFill="1" applyBorder="1" applyAlignment="1">
      <alignment horizontal="center"/>
    </xf>
    <xf numFmtId="0" fontId="0" fillId="2" borderId="34" xfId="0" applyFill="1" applyBorder="1"/>
    <xf numFmtId="0" fontId="0" fillId="2" borderId="35" xfId="0" applyFill="1" applyBorder="1"/>
    <xf numFmtId="0" fontId="0" fillId="2" borderId="36" xfId="0" applyFill="1" applyBorder="1"/>
    <xf numFmtId="0" fontId="0" fillId="2" borderId="37" xfId="0" applyFill="1" applyBorder="1"/>
    <xf numFmtId="0" fontId="0" fillId="2" borderId="38" xfId="0" applyFill="1" applyBorder="1"/>
    <xf numFmtId="0" fontId="0" fillId="2" borderId="37" xfId="0" applyFill="1" applyBorder="1" applyAlignment="1"/>
    <xf numFmtId="0" fontId="0" fillId="2" borderId="39" xfId="0" applyFill="1" applyBorder="1"/>
    <xf numFmtId="0" fontId="0" fillId="2" borderId="40" xfId="0" applyFill="1" applyBorder="1"/>
    <xf numFmtId="0" fontId="0" fillId="2" borderId="41" xfId="0" applyFill="1" applyBorder="1"/>
    <xf numFmtId="0" fontId="23" fillId="2" borderId="0"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1</xdr:row>
      <xdr:rowOff>171451</xdr:rowOff>
    </xdr:from>
    <xdr:to>
      <xdr:col>7</xdr:col>
      <xdr:colOff>123825</xdr:colOff>
      <xdr:row>4</xdr:row>
      <xdr:rowOff>78911</xdr:rowOff>
    </xdr:to>
    <xdr:pic>
      <xdr:nvPicPr>
        <xdr:cNvPr id="2" name="Picture 1" descr="http://www.intellidex.co.za/wp-content/themes/webtakersit/images/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371476"/>
          <a:ext cx="3124200" cy="764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256458</xdr:colOff>
      <xdr:row>2</xdr:row>
      <xdr:rowOff>406242</xdr:rowOff>
    </xdr:to>
    <xdr:pic>
      <xdr:nvPicPr>
        <xdr:cNvPr id="2" name="Picture 1" descr="http://www.intellidex.co.za/wp-content/themes/webtakersit/images/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3483" cy="758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163</xdr:row>
      <xdr:rowOff>174727</xdr:rowOff>
    </xdr:from>
    <xdr:to>
      <xdr:col>17</xdr:col>
      <xdr:colOff>0</xdr:colOff>
      <xdr:row>163</xdr:row>
      <xdr:rowOff>174727</xdr:rowOff>
    </xdr:to>
    <xdr:cxnSp macro="">
      <xdr:nvCxnSpPr>
        <xdr:cNvPr id="2" name="Straight Connector 1"/>
        <xdr:cNvCxnSpPr/>
      </xdr:nvCxnSpPr>
      <xdr:spPr>
        <a:xfrm>
          <a:off x="16897350" y="32521627"/>
          <a:ext cx="2019300" cy="0"/>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76200</xdr:colOff>
      <xdr:row>0</xdr:row>
      <xdr:rowOff>0</xdr:rowOff>
    </xdr:from>
    <xdr:to>
      <xdr:col>2</xdr:col>
      <xdr:colOff>238125</xdr:colOff>
      <xdr:row>0</xdr:row>
      <xdr:rowOff>764710</xdr:rowOff>
    </xdr:to>
    <xdr:pic>
      <xdr:nvPicPr>
        <xdr:cNvPr id="3" name="Picture 2" descr="http://www.intellidex.co.za/wp-content/themes/webtakersit/images/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3124200" cy="764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2600325</xdr:colOff>
      <xdr:row>1</xdr:row>
      <xdr:rowOff>31285</xdr:rowOff>
    </xdr:to>
    <xdr:pic>
      <xdr:nvPicPr>
        <xdr:cNvPr id="2" name="Picture 1" descr="http://www.intellidex.co.za/wp-content/themes/webtakersit/images/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4200" cy="764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3124200" cy="764710"/>
    <xdr:pic>
      <xdr:nvPicPr>
        <xdr:cNvPr id="2" name="Picture 1" descr="http://www.intellidex.co.za/wp-content/themes/webtakersit/images/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4200" cy="7647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3"/>
  <sheetViews>
    <sheetView tabSelected="1" workbookViewId="0">
      <selection activeCell="H3" sqref="H3"/>
    </sheetView>
  </sheetViews>
  <sheetFormatPr defaultRowHeight="15" x14ac:dyDescent="0.25"/>
  <cols>
    <col min="1" max="1" width="2.7109375" style="1" customWidth="1"/>
    <col min="2" max="2" width="3.7109375" style="1" customWidth="1"/>
    <col min="3" max="16384" width="9.140625" style="1"/>
  </cols>
  <sheetData>
    <row r="1" spans="1:12" ht="15.75" thickBot="1" x14ac:dyDescent="0.3">
      <c r="E1"/>
    </row>
    <row r="2" spans="1:12" ht="15.75" thickTop="1" x14ac:dyDescent="0.25">
      <c r="B2" s="116"/>
      <c r="C2" s="117"/>
      <c r="D2" s="117"/>
      <c r="E2" s="117"/>
      <c r="F2" s="117"/>
      <c r="G2" s="117"/>
      <c r="H2" s="117"/>
      <c r="I2" s="117"/>
      <c r="J2" s="117"/>
      <c r="K2" s="117"/>
      <c r="L2" s="118"/>
    </row>
    <row r="3" spans="1:12" ht="37.5" customHeight="1" x14ac:dyDescent="0.25">
      <c r="B3" s="119"/>
      <c r="C3" s="2"/>
      <c r="D3" s="2"/>
      <c r="E3" s="2"/>
      <c r="F3" s="2"/>
      <c r="G3" s="2"/>
      <c r="H3" s="2"/>
      <c r="I3" s="2"/>
      <c r="J3" s="2"/>
      <c r="K3" s="2"/>
      <c r="L3" s="120"/>
    </row>
    <row r="4" spans="1:12" ht="14.25" customHeight="1" x14ac:dyDescent="0.25">
      <c r="B4" s="119"/>
      <c r="C4" s="2"/>
      <c r="D4" s="2"/>
      <c r="E4" s="2"/>
      <c r="F4" s="2"/>
      <c r="G4" s="2"/>
      <c r="H4" s="2"/>
      <c r="I4" s="2"/>
      <c r="J4" s="2"/>
      <c r="K4" s="2"/>
      <c r="L4" s="120"/>
    </row>
    <row r="5" spans="1:12" ht="8.25" customHeight="1" x14ac:dyDescent="0.25">
      <c r="B5" s="119"/>
      <c r="C5" s="2"/>
      <c r="D5" s="2"/>
      <c r="E5" s="2"/>
      <c r="F5" s="2"/>
      <c r="G5" s="2"/>
      <c r="H5" s="2"/>
      <c r="I5" s="2"/>
      <c r="J5" s="2"/>
      <c r="K5" s="2"/>
      <c r="L5" s="120"/>
    </row>
    <row r="6" spans="1:12" ht="45" x14ac:dyDescent="0.6">
      <c r="A6" s="2"/>
      <c r="B6" s="121"/>
      <c r="C6" s="6" t="s">
        <v>0</v>
      </c>
      <c r="D6" s="2"/>
      <c r="E6" s="2"/>
      <c r="F6" s="2"/>
      <c r="G6" s="2"/>
      <c r="H6" s="2"/>
      <c r="I6" s="2"/>
      <c r="J6" s="2"/>
      <c r="K6" s="2"/>
      <c r="L6" s="120"/>
    </row>
    <row r="7" spans="1:12" x14ac:dyDescent="0.25">
      <c r="A7" s="2"/>
      <c r="B7" s="121"/>
      <c r="C7" s="8" t="s">
        <v>1</v>
      </c>
      <c r="D7" s="2"/>
      <c r="E7" s="2"/>
      <c r="F7" s="2"/>
      <c r="G7" s="2"/>
      <c r="H7" s="2"/>
      <c r="I7" s="2"/>
      <c r="J7" s="2"/>
      <c r="K7" s="2"/>
      <c r="L7" s="120"/>
    </row>
    <row r="8" spans="1:12" x14ac:dyDescent="0.25">
      <c r="A8" s="2"/>
      <c r="B8" s="121"/>
      <c r="C8" s="2"/>
      <c r="D8" s="2"/>
      <c r="E8" s="2"/>
      <c r="F8" s="2"/>
      <c r="G8" s="2"/>
      <c r="H8" s="2"/>
      <c r="I8" s="2"/>
      <c r="J8" s="2"/>
      <c r="K8" s="2"/>
      <c r="L8" s="120"/>
    </row>
    <row r="9" spans="1:12" x14ac:dyDescent="0.25">
      <c r="A9" s="2"/>
      <c r="B9" s="121"/>
      <c r="C9" s="3" t="s">
        <v>2</v>
      </c>
      <c r="D9" s="2"/>
      <c r="E9" s="2"/>
      <c r="F9" s="2"/>
      <c r="G9" s="2"/>
      <c r="H9" s="2"/>
      <c r="I9" s="2"/>
      <c r="J9" s="2"/>
      <c r="K9" s="2"/>
      <c r="L9" s="120"/>
    </row>
    <row r="10" spans="1:12" x14ac:dyDescent="0.25">
      <c r="A10" s="2"/>
      <c r="B10" s="121"/>
      <c r="C10" s="2" t="s">
        <v>3</v>
      </c>
      <c r="D10" s="2"/>
      <c r="E10" s="2"/>
      <c r="F10" s="2"/>
      <c r="G10" s="2"/>
      <c r="H10" s="2"/>
      <c r="I10" s="2"/>
      <c r="J10" s="2"/>
      <c r="K10" s="2"/>
      <c r="L10" s="120"/>
    </row>
    <row r="11" spans="1:12" x14ac:dyDescent="0.25">
      <c r="A11" s="2"/>
      <c r="B11" s="121"/>
      <c r="C11" s="2" t="s">
        <v>4</v>
      </c>
      <c r="D11" s="2"/>
      <c r="E11" s="2"/>
      <c r="F11" s="2"/>
      <c r="G11" s="2"/>
      <c r="H11" s="2"/>
      <c r="I11" s="2"/>
      <c r="J11" s="2"/>
      <c r="K11" s="2"/>
      <c r="L11" s="120"/>
    </row>
    <row r="12" spans="1:12" x14ac:dyDescent="0.25">
      <c r="B12" s="119"/>
      <c r="C12" s="2" t="s">
        <v>5</v>
      </c>
      <c r="D12" s="2"/>
      <c r="E12" s="2"/>
      <c r="F12" s="2"/>
      <c r="G12" s="2"/>
      <c r="H12" s="2"/>
      <c r="I12" s="2"/>
      <c r="J12" s="2"/>
      <c r="K12" s="2"/>
      <c r="L12" s="120"/>
    </row>
    <row r="13" spans="1:12" ht="40.5" customHeight="1" x14ac:dyDescent="0.4">
      <c r="B13" s="119"/>
      <c r="C13" s="7" t="s">
        <v>6</v>
      </c>
      <c r="D13" s="2"/>
      <c r="E13" s="2"/>
      <c r="F13" s="2"/>
      <c r="G13" s="2"/>
      <c r="H13" s="2"/>
      <c r="I13" s="2"/>
      <c r="J13" s="2"/>
      <c r="K13" s="2"/>
      <c r="L13" s="120"/>
    </row>
    <row r="14" spans="1:12" x14ac:dyDescent="0.25">
      <c r="B14" s="119"/>
      <c r="C14" s="2"/>
      <c r="D14" s="2"/>
      <c r="E14" s="2"/>
      <c r="F14" s="2"/>
      <c r="G14" s="2"/>
      <c r="H14" s="2"/>
      <c r="I14" s="2"/>
      <c r="J14" s="2"/>
      <c r="K14" s="2"/>
      <c r="L14" s="120"/>
    </row>
    <row r="15" spans="1:12" x14ac:dyDescent="0.25">
      <c r="B15" s="119"/>
      <c r="C15" s="4" t="s">
        <v>7</v>
      </c>
      <c r="D15" s="4"/>
      <c r="E15" s="4"/>
      <c r="F15" s="4"/>
      <c r="G15" s="2"/>
      <c r="H15" s="2"/>
      <c r="I15" s="2"/>
      <c r="J15" s="2"/>
      <c r="K15" s="2"/>
      <c r="L15" s="120"/>
    </row>
    <row r="16" spans="1:12" x14ac:dyDescent="0.25">
      <c r="B16" s="119"/>
      <c r="C16" s="4" t="s">
        <v>8</v>
      </c>
      <c r="D16" s="4"/>
      <c r="E16" s="4"/>
      <c r="F16" s="4"/>
      <c r="G16" s="2"/>
      <c r="H16" s="2"/>
      <c r="I16" s="2"/>
      <c r="J16" s="2"/>
      <c r="K16" s="2"/>
      <c r="L16" s="120"/>
    </row>
    <row r="17" spans="2:12" x14ac:dyDescent="0.25">
      <c r="B17" s="119"/>
      <c r="C17" s="4" t="s">
        <v>9</v>
      </c>
      <c r="D17" s="4"/>
      <c r="E17" s="4"/>
      <c r="F17" s="4"/>
      <c r="G17" s="2"/>
      <c r="H17" s="2"/>
      <c r="I17" s="2"/>
      <c r="J17" s="2"/>
      <c r="K17" s="2"/>
      <c r="L17" s="120"/>
    </row>
    <row r="18" spans="2:12" x14ac:dyDescent="0.25">
      <c r="B18" s="119"/>
      <c r="C18" s="4" t="s">
        <v>10</v>
      </c>
      <c r="D18" s="4"/>
      <c r="E18" s="4"/>
      <c r="F18" s="4"/>
      <c r="G18" s="2"/>
      <c r="H18" s="2"/>
      <c r="I18" s="2"/>
      <c r="J18" s="2"/>
      <c r="K18" s="2"/>
      <c r="L18" s="120"/>
    </row>
    <row r="19" spans="2:12" x14ac:dyDescent="0.25">
      <c r="B19" s="119"/>
      <c r="C19" s="2"/>
      <c r="D19" s="2"/>
      <c r="E19" s="2"/>
      <c r="F19" s="2"/>
      <c r="G19" s="2"/>
      <c r="H19" s="2"/>
      <c r="I19" s="2"/>
      <c r="J19" s="2"/>
      <c r="K19" s="2"/>
      <c r="L19" s="120"/>
    </row>
    <row r="20" spans="2:12" ht="26.25" x14ac:dyDescent="0.4">
      <c r="B20" s="119"/>
      <c r="C20" s="7" t="s">
        <v>11</v>
      </c>
      <c r="D20" s="2"/>
      <c r="E20" s="2"/>
      <c r="F20" s="2"/>
      <c r="G20" s="2"/>
      <c r="H20" s="2"/>
      <c r="I20" s="2"/>
      <c r="J20" s="2"/>
      <c r="K20" s="2"/>
      <c r="L20" s="120"/>
    </row>
    <row r="21" spans="2:12" ht="93.75" customHeight="1" x14ac:dyDescent="0.25">
      <c r="B21" s="119"/>
      <c r="C21" s="5" t="s">
        <v>12</v>
      </c>
      <c r="D21" s="5"/>
      <c r="E21" s="5"/>
      <c r="F21" s="5"/>
      <c r="G21" s="5"/>
      <c r="H21" s="5"/>
      <c r="I21" s="5"/>
      <c r="J21" s="5"/>
      <c r="K21" s="5"/>
      <c r="L21" s="120"/>
    </row>
    <row r="22" spans="2:12" ht="15.75" thickBot="1" x14ac:dyDescent="0.3">
      <c r="B22" s="122"/>
      <c r="C22" s="123"/>
      <c r="D22" s="123"/>
      <c r="E22" s="123"/>
      <c r="F22" s="123"/>
      <c r="G22" s="123"/>
      <c r="H22" s="123"/>
      <c r="I22" s="123"/>
      <c r="J22" s="123"/>
      <c r="K22" s="123"/>
      <c r="L22" s="124"/>
    </row>
    <row r="23" spans="2:12" ht="15.75" thickTop="1" x14ac:dyDescent="0.25"/>
  </sheetData>
  <sheetProtection password="D6BD" sheet="1" objects="1" scenarios="1"/>
  <mergeCells count="5">
    <mergeCell ref="C15:F15"/>
    <mergeCell ref="C16:F16"/>
    <mergeCell ref="C17:F17"/>
    <mergeCell ref="C18:F18"/>
    <mergeCell ref="C21:K21"/>
  </mergeCells>
  <hyperlinks>
    <hyperlink ref="C15" location="Published!A1" display="Spreadsheet as published"/>
    <hyperlink ref="C16" location="Expanded!A1" display="Expanded spreadsheet"/>
    <hyperlink ref="C17" location="Footnotes!A1" display="Footnotes"/>
    <hyperlink ref="C18" location="Methodology!A1" display="Methodology"/>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J203"/>
  <sheetViews>
    <sheetView zoomScale="93" zoomScaleNormal="93" workbookViewId="0">
      <selection activeCell="F2" sqref="F2"/>
    </sheetView>
  </sheetViews>
  <sheetFormatPr defaultRowHeight="12.75" x14ac:dyDescent="0.2"/>
  <cols>
    <col min="1" max="1" width="4" style="52" customWidth="1"/>
    <col min="2" max="2" width="26.28515625" style="52" customWidth="1"/>
    <col min="3" max="3" width="12.7109375" style="114" customWidth="1"/>
    <col min="4" max="4" width="13.140625" style="114" customWidth="1"/>
    <col min="5" max="5" width="13.140625" style="13" customWidth="1"/>
    <col min="6" max="6" width="15.28515625" style="13" customWidth="1"/>
    <col min="7" max="7" width="16.42578125" style="13" customWidth="1"/>
    <col min="8" max="8" width="16.28515625" style="13" customWidth="1"/>
    <col min="9" max="9" width="17.7109375" style="13" customWidth="1"/>
    <col min="10" max="10" width="14.5703125" style="115" customWidth="1"/>
    <col min="11" max="16384" width="9.140625" style="13"/>
  </cols>
  <sheetData>
    <row r="1" spans="1:10" x14ac:dyDescent="0.2">
      <c r="A1" s="9"/>
      <c r="B1" s="10"/>
      <c r="C1" s="10"/>
      <c r="D1" s="11"/>
      <c r="E1" s="11"/>
      <c r="F1" s="11"/>
      <c r="G1" s="11"/>
      <c r="H1" s="11"/>
      <c r="I1" s="12"/>
      <c r="J1" s="13"/>
    </row>
    <row r="2" spans="1:10" ht="15" x14ac:dyDescent="0.25">
      <c r="A2" s="9"/>
      <c r="B2" s="10"/>
      <c r="C2" s="10"/>
      <c r="D2" s="11"/>
      <c r="E2" s="11"/>
      <c r="F2" s="14" t="s">
        <v>13</v>
      </c>
      <c r="G2" s="11"/>
      <c r="H2" s="11"/>
      <c r="I2" s="12"/>
      <c r="J2" s="13"/>
    </row>
    <row r="3" spans="1:10" ht="36.75" customHeight="1" x14ac:dyDescent="0.2">
      <c r="A3" s="11"/>
      <c r="B3" s="10"/>
      <c r="C3" s="10"/>
      <c r="D3" s="11"/>
      <c r="E3" s="11"/>
      <c r="F3" s="11"/>
      <c r="G3" s="11"/>
      <c r="H3" s="11"/>
      <c r="I3" s="12"/>
      <c r="J3" s="13"/>
    </row>
    <row r="4" spans="1:10" ht="31.5" x14ac:dyDescent="0.5">
      <c r="A4" s="125" t="s">
        <v>14</v>
      </c>
      <c r="B4" s="10"/>
      <c r="C4" s="10"/>
      <c r="D4" s="11"/>
      <c r="E4" s="11"/>
      <c r="F4" s="11"/>
      <c r="G4" s="11"/>
      <c r="H4" s="11"/>
      <c r="I4" s="12"/>
      <c r="J4" s="13"/>
    </row>
    <row r="5" spans="1:10" x14ac:dyDescent="0.2">
      <c r="A5" s="16"/>
      <c r="B5" s="16"/>
      <c r="C5" s="10"/>
      <c r="D5" s="11"/>
      <c r="E5" s="11"/>
      <c r="F5" s="11"/>
      <c r="G5" s="11"/>
      <c r="H5" s="11"/>
      <c r="I5" s="11"/>
      <c r="J5" s="12"/>
    </row>
    <row r="6" spans="1:10" ht="13.5" thickBot="1" x14ac:dyDescent="0.25">
      <c r="A6" s="16"/>
      <c r="B6" s="16"/>
      <c r="C6" s="10"/>
      <c r="D6" s="10"/>
      <c r="E6" s="11"/>
      <c r="F6" s="11"/>
      <c r="G6" s="11"/>
      <c r="H6" s="11"/>
      <c r="I6" s="11"/>
      <c r="J6" s="12"/>
    </row>
    <row r="7" spans="1:10" s="24" customFormat="1" ht="12.75" customHeight="1" x14ac:dyDescent="0.2">
      <c r="A7" s="17" t="s">
        <v>15</v>
      </c>
      <c r="B7" s="18"/>
      <c r="C7" s="19" t="s">
        <v>16</v>
      </c>
      <c r="D7" s="19" t="s">
        <v>17</v>
      </c>
      <c r="E7" s="20" t="s">
        <v>18</v>
      </c>
      <c r="F7" s="21" t="s">
        <v>19</v>
      </c>
      <c r="G7" s="21" t="s">
        <v>19</v>
      </c>
      <c r="H7" s="21" t="s">
        <v>19</v>
      </c>
      <c r="I7" s="22" t="s">
        <v>20</v>
      </c>
      <c r="J7" s="23" t="s">
        <v>21</v>
      </c>
    </row>
    <row r="8" spans="1:10" s="24" customFormat="1" ht="45" customHeight="1" thickBot="1" x14ac:dyDescent="0.25">
      <c r="A8" s="25"/>
      <c r="B8" s="26"/>
      <c r="C8" s="27"/>
      <c r="D8" s="27"/>
      <c r="E8" s="28"/>
      <c r="F8" s="29" t="s">
        <v>22</v>
      </c>
      <c r="G8" s="29" t="s">
        <v>23</v>
      </c>
      <c r="H8" s="30" t="s">
        <v>24</v>
      </c>
      <c r="I8" s="31"/>
      <c r="J8" s="32"/>
    </row>
    <row r="9" spans="1:10" ht="15" x14ac:dyDescent="0.25">
      <c r="A9" s="33" t="s">
        <v>25</v>
      </c>
      <c r="B9" s="34"/>
      <c r="C9" s="35">
        <v>38965</v>
      </c>
      <c r="D9" s="35">
        <v>41792</v>
      </c>
      <c r="E9" s="36" t="s">
        <v>26</v>
      </c>
      <c r="F9" s="37"/>
      <c r="G9" s="38">
        <v>263886859.36000001</v>
      </c>
      <c r="H9" s="38"/>
      <c r="I9" s="39">
        <v>263886859.36000001</v>
      </c>
      <c r="J9" s="40" t="s">
        <v>27</v>
      </c>
    </row>
    <row r="10" spans="1:10" ht="15" x14ac:dyDescent="0.2">
      <c r="A10" s="41" t="s">
        <v>28</v>
      </c>
      <c r="B10" s="42"/>
      <c r="C10" s="43">
        <v>40269</v>
      </c>
      <c r="D10" s="43">
        <v>42003</v>
      </c>
      <c r="E10" s="44" t="s">
        <v>29</v>
      </c>
      <c r="F10" s="38"/>
      <c r="G10" s="38"/>
      <c r="H10" s="38"/>
      <c r="I10" s="45">
        <v>0</v>
      </c>
      <c r="J10" s="46" t="s">
        <v>30</v>
      </c>
    </row>
    <row r="11" spans="1:10" ht="15" x14ac:dyDescent="0.2">
      <c r="A11" s="41" t="s">
        <v>31</v>
      </c>
      <c r="B11" s="42"/>
      <c r="C11" s="43">
        <v>40823</v>
      </c>
      <c r="D11" s="43">
        <v>42003</v>
      </c>
      <c r="E11" s="44" t="s">
        <v>29</v>
      </c>
      <c r="F11" s="38">
        <v>633650795.18000007</v>
      </c>
      <c r="G11" s="38">
        <v>248833855.94</v>
      </c>
      <c r="H11" s="38">
        <v>192176565.22</v>
      </c>
      <c r="I11" s="45">
        <v>1074661216.3400002</v>
      </c>
      <c r="J11" s="46" t="s">
        <v>27</v>
      </c>
    </row>
    <row r="12" spans="1:10" s="24" customFormat="1" ht="17.25" x14ac:dyDescent="0.2">
      <c r="A12" s="41" t="s">
        <v>32</v>
      </c>
      <c r="B12" s="42"/>
      <c r="C12" s="43">
        <v>38462</v>
      </c>
      <c r="D12" s="43">
        <v>42003</v>
      </c>
      <c r="E12" s="44" t="s">
        <v>29</v>
      </c>
      <c r="F12" s="38"/>
      <c r="G12" s="38"/>
      <c r="H12" s="38">
        <v>2448770048.6500001</v>
      </c>
      <c r="I12" s="45">
        <v>2448770048.6500001</v>
      </c>
      <c r="J12" s="46" t="s">
        <v>27</v>
      </c>
    </row>
    <row r="13" spans="1:10" ht="15" x14ac:dyDescent="0.2">
      <c r="A13" s="41" t="s">
        <v>33</v>
      </c>
      <c r="B13" s="42"/>
      <c r="C13" s="43">
        <v>37714</v>
      </c>
      <c r="D13" s="43">
        <v>39236</v>
      </c>
      <c r="E13" s="44" t="s">
        <v>26</v>
      </c>
      <c r="F13" s="38">
        <v>138466400</v>
      </c>
      <c r="G13" s="38">
        <v>164391971.5420776</v>
      </c>
      <c r="H13" s="38">
        <v>43559637.427585371</v>
      </c>
      <c r="I13" s="45">
        <v>243539608.96966296</v>
      </c>
      <c r="J13" s="46" t="s">
        <v>30</v>
      </c>
    </row>
    <row r="14" spans="1:10" s="52" customFormat="1" ht="15" x14ac:dyDescent="0.2">
      <c r="A14" s="41"/>
      <c r="B14" s="47" t="s">
        <v>34</v>
      </c>
      <c r="C14" s="48">
        <v>37410</v>
      </c>
      <c r="D14" s="48">
        <v>41974</v>
      </c>
      <c r="E14" s="49" t="s">
        <v>29</v>
      </c>
      <c r="F14" s="38"/>
      <c r="G14" s="38"/>
      <c r="H14" s="38">
        <v>6651599540</v>
      </c>
      <c r="I14" s="50">
        <v>6651599540</v>
      </c>
      <c r="J14" s="51" t="s">
        <v>27</v>
      </c>
    </row>
    <row r="15" spans="1:10" s="52" customFormat="1" ht="15" x14ac:dyDescent="0.2">
      <c r="A15" s="41"/>
      <c r="B15" s="47" t="s">
        <v>34</v>
      </c>
      <c r="C15" s="48">
        <v>36739</v>
      </c>
      <c r="D15" s="48">
        <v>40679</v>
      </c>
      <c r="E15" s="49" t="s">
        <v>26</v>
      </c>
      <c r="F15" s="38"/>
      <c r="G15" s="38">
        <v>2284246166</v>
      </c>
      <c r="H15" s="38"/>
      <c r="I15" s="50">
        <v>2284246166</v>
      </c>
      <c r="J15" s="51" t="s">
        <v>27</v>
      </c>
    </row>
    <row r="16" spans="1:10" s="52" customFormat="1" ht="15" x14ac:dyDescent="0.2">
      <c r="A16" s="53"/>
      <c r="B16" s="47" t="s">
        <v>34</v>
      </c>
      <c r="C16" s="48">
        <v>39965</v>
      </c>
      <c r="D16" s="48">
        <v>42003</v>
      </c>
      <c r="E16" s="49" t="s">
        <v>29</v>
      </c>
      <c r="F16" s="38"/>
      <c r="G16" s="38">
        <v>924845117</v>
      </c>
      <c r="H16" s="38"/>
      <c r="I16" s="50">
        <v>924845117</v>
      </c>
      <c r="J16" s="51" t="s">
        <v>27</v>
      </c>
    </row>
    <row r="17" spans="1:10" s="52" customFormat="1" ht="15" x14ac:dyDescent="0.2">
      <c r="A17" s="41"/>
      <c r="B17" s="47" t="s">
        <v>34</v>
      </c>
      <c r="C17" s="48">
        <v>39022</v>
      </c>
      <c r="D17" s="48">
        <v>42004</v>
      </c>
      <c r="E17" s="49" t="s">
        <v>29</v>
      </c>
      <c r="F17" s="38"/>
      <c r="G17" s="38"/>
      <c r="H17" s="38">
        <v>420000000</v>
      </c>
      <c r="I17" s="50">
        <v>420000000</v>
      </c>
      <c r="J17" s="51" t="s">
        <v>27</v>
      </c>
    </row>
    <row r="18" spans="1:10" s="52" customFormat="1" ht="15" x14ac:dyDescent="0.2">
      <c r="A18" s="41"/>
      <c r="B18" s="47" t="s">
        <v>34</v>
      </c>
      <c r="C18" s="48">
        <v>39610</v>
      </c>
      <c r="D18" s="48">
        <v>42003</v>
      </c>
      <c r="E18" s="49" t="s">
        <v>29</v>
      </c>
      <c r="F18" s="38">
        <v>392821512</v>
      </c>
      <c r="G18" s="38"/>
      <c r="H18" s="38"/>
      <c r="I18" s="50">
        <v>392821512</v>
      </c>
      <c r="J18" s="51" t="s">
        <v>27</v>
      </c>
    </row>
    <row r="19" spans="1:10" ht="15" x14ac:dyDescent="0.2">
      <c r="A19" s="41"/>
      <c r="B19" s="47" t="s">
        <v>34</v>
      </c>
      <c r="C19" s="48">
        <v>37683</v>
      </c>
      <c r="D19" s="48">
        <v>42003</v>
      </c>
      <c r="E19" s="49" t="s">
        <v>26</v>
      </c>
      <c r="F19" s="38"/>
      <c r="G19" s="38">
        <v>90000000</v>
      </c>
      <c r="H19" s="38"/>
      <c r="I19" s="50">
        <v>90000000</v>
      </c>
      <c r="J19" s="51" t="s">
        <v>27</v>
      </c>
    </row>
    <row r="20" spans="1:10" ht="17.25" x14ac:dyDescent="0.2">
      <c r="A20" s="41" t="s">
        <v>35</v>
      </c>
      <c r="B20" s="42"/>
      <c r="C20" s="43"/>
      <c r="D20" s="43"/>
      <c r="E20" s="44"/>
      <c r="F20" s="38">
        <v>392821512</v>
      </c>
      <c r="G20" s="38">
        <v>3299091283</v>
      </c>
      <c r="H20" s="38">
        <v>7071599540</v>
      </c>
      <c r="I20" s="45">
        <f>SUM(I14:I19)</f>
        <v>10763512335</v>
      </c>
      <c r="J20" s="46"/>
    </row>
    <row r="21" spans="1:10" ht="15" x14ac:dyDescent="0.2">
      <c r="A21" s="41"/>
      <c r="B21" s="47" t="s">
        <v>36</v>
      </c>
      <c r="C21" s="48">
        <v>36838</v>
      </c>
      <c r="D21" s="48">
        <v>38999</v>
      </c>
      <c r="E21" s="49" t="s">
        <v>26</v>
      </c>
      <c r="F21" s="38"/>
      <c r="G21" s="38">
        <v>1173800000</v>
      </c>
      <c r="H21" s="38"/>
      <c r="I21" s="50">
        <v>1173800000</v>
      </c>
      <c r="J21" s="51" t="s">
        <v>37</v>
      </c>
    </row>
    <row r="22" spans="1:10" ht="15" x14ac:dyDescent="0.2">
      <c r="A22" s="41"/>
      <c r="B22" s="47" t="s">
        <v>36</v>
      </c>
      <c r="C22" s="48">
        <v>39266</v>
      </c>
      <c r="D22" s="48">
        <v>42003</v>
      </c>
      <c r="E22" s="49" t="s">
        <v>29</v>
      </c>
      <c r="F22" s="38"/>
      <c r="G22" s="38">
        <v>1133084084</v>
      </c>
      <c r="H22" s="38"/>
      <c r="I22" s="50">
        <v>1133084084</v>
      </c>
      <c r="J22" s="51" t="s">
        <v>37</v>
      </c>
    </row>
    <row r="23" spans="1:10" ht="15" x14ac:dyDescent="0.2">
      <c r="A23" s="41"/>
      <c r="B23" s="47" t="s">
        <v>36</v>
      </c>
      <c r="C23" s="48">
        <v>38810</v>
      </c>
      <c r="D23" s="48">
        <v>41974</v>
      </c>
      <c r="E23" s="49" t="s">
        <v>29</v>
      </c>
      <c r="F23" s="38">
        <v>53000000</v>
      </c>
      <c r="G23" s="38">
        <v>835826417.29999995</v>
      </c>
      <c r="H23" s="38"/>
      <c r="I23" s="50">
        <v>888826417.29999995</v>
      </c>
      <c r="J23" s="51" t="s">
        <v>37</v>
      </c>
    </row>
    <row r="24" spans="1:10" ht="15" x14ac:dyDescent="0.2">
      <c r="A24" s="41"/>
      <c r="B24" s="47" t="s">
        <v>36</v>
      </c>
      <c r="C24" s="48">
        <v>37469</v>
      </c>
      <c r="D24" s="48">
        <v>40911</v>
      </c>
      <c r="E24" s="49" t="s">
        <v>26</v>
      </c>
      <c r="F24" s="38"/>
      <c r="G24" s="38">
        <v>72972972.969999999</v>
      </c>
      <c r="H24" s="38"/>
      <c r="I24" s="50">
        <v>72972972.969999999</v>
      </c>
      <c r="J24" s="51" t="s">
        <v>37</v>
      </c>
    </row>
    <row r="25" spans="1:10" ht="17.25" x14ac:dyDescent="0.2">
      <c r="A25" s="41" t="s">
        <v>38</v>
      </c>
      <c r="B25" s="42"/>
      <c r="C25" s="43"/>
      <c r="D25" s="43"/>
      <c r="E25" s="44"/>
      <c r="F25" s="38">
        <v>53000000</v>
      </c>
      <c r="G25" s="38">
        <v>3215683474.27</v>
      </c>
      <c r="H25" s="38"/>
      <c r="I25" s="45">
        <f>SUM(I21:I24)</f>
        <v>3268683474.27</v>
      </c>
      <c r="J25" s="46"/>
    </row>
    <row r="26" spans="1:10" ht="15" x14ac:dyDescent="0.2">
      <c r="A26" s="41" t="s">
        <v>39</v>
      </c>
      <c r="B26" s="42"/>
      <c r="C26" s="43">
        <v>38992</v>
      </c>
      <c r="D26" s="43">
        <v>42003</v>
      </c>
      <c r="E26" s="44" t="s">
        <v>29</v>
      </c>
      <c r="F26" s="38">
        <v>482592000</v>
      </c>
      <c r="G26" s="38">
        <v>74686666</v>
      </c>
      <c r="H26" s="38"/>
      <c r="I26" s="45">
        <v>557278666</v>
      </c>
      <c r="J26" s="46" t="s">
        <v>27</v>
      </c>
    </row>
    <row r="27" spans="1:10" s="24" customFormat="1" ht="15" x14ac:dyDescent="0.2">
      <c r="A27" s="41" t="s">
        <v>40</v>
      </c>
      <c r="B27" s="42"/>
      <c r="C27" s="43" t="s">
        <v>41</v>
      </c>
      <c r="D27" s="43"/>
      <c r="E27" s="44"/>
      <c r="F27" s="38"/>
      <c r="G27" s="38"/>
      <c r="H27" s="38"/>
      <c r="I27" s="45">
        <v>0</v>
      </c>
      <c r="J27" s="46" t="s">
        <v>30</v>
      </c>
    </row>
    <row r="28" spans="1:10" ht="15" x14ac:dyDescent="0.2">
      <c r="A28" s="41"/>
      <c r="B28" s="47" t="s">
        <v>42</v>
      </c>
      <c r="C28" s="48">
        <v>38412</v>
      </c>
      <c r="D28" s="48">
        <v>42003</v>
      </c>
      <c r="E28" s="54" t="s">
        <v>29</v>
      </c>
      <c r="F28" s="38"/>
      <c r="G28" s="38">
        <v>8684381000</v>
      </c>
      <c r="H28" s="38"/>
      <c r="I28" s="50">
        <v>8684381000</v>
      </c>
      <c r="J28" s="51" t="s">
        <v>27</v>
      </c>
    </row>
    <row r="29" spans="1:10" ht="15" x14ac:dyDescent="0.2">
      <c r="A29" s="41"/>
      <c r="B29" s="47" t="s">
        <v>42</v>
      </c>
      <c r="C29" s="48">
        <v>37287</v>
      </c>
      <c r="D29" s="48">
        <v>38352</v>
      </c>
      <c r="E29" s="54" t="s">
        <v>26</v>
      </c>
      <c r="F29" s="38"/>
      <c r="G29" s="38">
        <v>842135000</v>
      </c>
      <c r="H29" s="38"/>
      <c r="I29" s="50">
        <v>842135000</v>
      </c>
      <c r="J29" s="51" t="s">
        <v>27</v>
      </c>
    </row>
    <row r="30" spans="1:10" ht="15" x14ac:dyDescent="0.2">
      <c r="A30" s="41"/>
      <c r="B30" s="47" t="s">
        <v>42</v>
      </c>
      <c r="C30" s="48">
        <v>37603</v>
      </c>
      <c r="D30" s="48">
        <v>38162</v>
      </c>
      <c r="E30" s="54" t="s">
        <v>26</v>
      </c>
      <c r="F30" s="38"/>
      <c r="G30" s="38">
        <v>41319000</v>
      </c>
      <c r="H30" s="38"/>
      <c r="I30" s="50">
        <v>41319000</v>
      </c>
      <c r="J30" s="51" t="s">
        <v>27</v>
      </c>
    </row>
    <row r="31" spans="1:10" ht="15" x14ac:dyDescent="0.2">
      <c r="A31" s="41" t="s">
        <v>42</v>
      </c>
      <c r="B31" s="42"/>
      <c r="C31" s="43"/>
      <c r="D31" s="43"/>
      <c r="E31" s="55"/>
      <c r="F31" s="38"/>
      <c r="G31" s="38">
        <v>9567835000</v>
      </c>
      <c r="H31" s="38"/>
      <c r="I31" s="45">
        <f>SUM(I28:I30)</f>
        <v>9567835000</v>
      </c>
      <c r="J31" s="46"/>
    </row>
    <row r="32" spans="1:10" ht="15" x14ac:dyDescent="0.25">
      <c r="A32" s="41"/>
      <c r="B32" s="47" t="s">
        <v>43</v>
      </c>
      <c r="C32" s="48">
        <v>38666</v>
      </c>
      <c r="D32" s="48">
        <v>40722</v>
      </c>
      <c r="E32" s="49" t="s">
        <v>26</v>
      </c>
      <c r="F32" s="38"/>
      <c r="G32" s="38">
        <v>2514339703.1599998</v>
      </c>
      <c r="H32" s="38"/>
      <c r="I32" s="50">
        <v>2514339703.1599998</v>
      </c>
      <c r="J32" s="56" t="s">
        <v>30</v>
      </c>
    </row>
    <row r="33" spans="1:10" ht="15" x14ac:dyDescent="0.25">
      <c r="A33" s="41"/>
      <c r="B33" s="47" t="s">
        <v>43</v>
      </c>
      <c r="C33" s="48">
        <v>38901</v>
      </c>
      <c r="D33" s="48">
        <v>42003</v>
      </c>
      <c r="E33" s="49" t="s">
        <v>29</v>
      </c>
      <c r="F33" s="38"/>
      <c r="G33" s="38"/>
      <c r="H33" s="38">
        <v>1047963046.96</v>
      </c>
      <c r="I33" s="50">
        <v>1047963046.96</v>
      </c>
      <c r="J33" s="56" t="s">
        <v>30</v>
      </c>
    </row>
    <row r="34" spans="1:10" ht="15" x14ac:dyDescent="0.25">
      <c r="A34" s="41"/>
      <c r="B34" s="47" t="s">
        <v>43</v>
      </c>
      <c r="C34" s="48">
        <v>38149</v>
      </c>
      <c r="D34" s="48">
        <v>42003</v>
      </c>
      <c r="E34" s="49" t="s">
        <v>29</v>
      </c>
      <c r="F34" s="38"/>
      <c r="G34" s="38">
        <v>93047800</v>
      </c>
      <c r="H34" s="38"/>
      <c r="I34" s="50">
        <v>93047800</v>
      </c>
      <c r="J34" s="56" t="s">
        <v>30</v>
      </c>
    </row>
    <row r="35" spans="1:10" s="24" customFormat="1" ht="15" x14ac:dyDescent="0.25">
      <c r="A35" s="41"/>
      <c r="B35" s="47" t="s">
        <v>43</v>
      </c>
      <c r="C35" s="48">
        <v>40885</v>
      </c>
      <c r="D35" s="48">
        <v>42003</v>
      </c>
      <c r="E35" s="49" t="s">
        <v>29</v>
      </c>
      <c r="F35" s="38"/>
      <c r="G35" s="38"/>
      <c r="H35" s="38">
        <v>85845404.569999993</v>
      </c>
      <c r="I35" s="50">
        <v>85845404.569999993</v>
      </c>
      <c r="J35" s="56" t="s">
        <v>30</v>
      </c>
    </row>
    <row r="36" spans="1:10" s="24" customFormat="1" ht="15" x14ac:dyDescent="0.25">
      <c r="A36" s="41" t="s">
        <v>43</v>
      </c>
      <c r="B36" s="42"/>
      <c r="C36" s="43"/>
      <c r="D36" s="43"/>
      <c r="E36" s="44"/>
      <c r="F36" s="38"/>
      <c r="G36" s="38">
        <v>2607387503.1599998</v>
      </c>
      <c r="H36" s="38">
        <v>1133808451.53</v>
      </c>
      <c r="I36" s="45">
        <f>SUM(I32:I35)</f>
        <v>3741195954.6900001</v>
      </c>
      <c r="J36" s="57"/>
    </row>
    <row r="37" spans="1:10" ht="15" x14ac:dyDescent="0.25">
      <c r="A37" s="41" t="s">
        <v>44</v>
      </c>
      <c r="B37" s="42"/>
      <c r="C37" s="43" t="s">
        <v>41</v>
      </c>
      <c r="D37" s="43"/>
      <c r="E37" s="44"/>
      <c r="F37" s="38"/>
      <c r="G37" s="38"/>
      <c r="H37" s="38"/>
      <c r="I37" s="45">
        <v>0</v>
      </c>
      <c r="J37" s="57" t="s">
        <v>30</v>
      </c>
    </row>
    <row r="38" spans="1:10" ht="15" x14ac:dyDescent="0.25">
      <c r="A38" s="41" t="s">
        <v>45</v>
      </c>
      <c r="B38" s="42"/>
      <c r="C38" s="43">
        <v>40492</v>
      </c>
      <c r="D38" s="43">
        <v>42003</v>
      </c>
      <c r="E38" s="44" t="s">
        <v>26</v>
      </c>
      <c r="F38" s="38"/>
      <c r="G38" s="38"/>
      <c r="H38" s="38">
        <v>1489597010</v>
      </c>
      <c r="I38" s="45">
        <v>1489597010</v>
      </c>
      <c r="J38" s="57" t="s">
        <v>30</v>
      </c>
    </row>
    <row r="39" spans="1:10" ht="15" x14ac:dyDescent="0.2">
      <c r="A39" s="41" t="s">
        <v>46</v>
      </c>
      <c r="B39" s="42"/>
      <c r="C39" s="43">
        <v>38987</v>
      </c>
      <c r="D39" s="43">
        <v>41911</v>
      </c>
      <c r="E39" s="44" t="s">
        <v>29</v>
      </c>
      <c r="F39" s="38">
        <v>1788966248.4100001</v>
      </c>
      <c r="G39" s="38"/>
      <c r="H39" s="38"/>
      <c r="I39" s="45">
        <v>1788966248.4100001</v>
      </c>
      <c r="J39" s="46" t="s">
        <v>27</v>
      </c>
    </row>
    <row r="40" spans="1:10" ht="15" x14ac:dyDescent="0.2">
      <c r="A40" s="41" t="s">
        <v>47</v>
      </c>
      <c r="B40" s="42"/>
      <c r="C40" s="43">
        <v>38169</v>
      </c>
      <c r="D40" s="43">
        <v>41214</v>
      </c>
      <c r="E40" s="55" t="s">
        <v>26</v>
      </c>
      <c r="F40" s="38"/>
      <c r="G40" s="38">
        <v>2584500000</v>
      </c>
      <c r="H40" s="38"/>
      <c r="I40" s="45">
        <v>2584500000</v>
      </c>
      <c r="J40" s="46" t="s">
        <v>30</v>
      </c>
    </row>
    <row r="41" spans="1:10" ht="15" x14ac:dyDescent="0.2">
      <c r="A41" s="41"/>
      <c r="B41" s="47" t="s">
        <v>48</v>
      </c>
      <c r="C41" s="48">
        <v>39713</v>
      </c>
      <c r="D41" s="48">
        <v>41547</v>
      </c>
      <c r="E41" s="49" t="s">
        <v>26</v>
      </c>
      <c r="F41" s="38">
        <v>308600000</v>
      </c>
      <c r="G41" s="38"/>
      <c r="H41" s="38">
        <v>112163244.40000001</v>
      </c>
      <c r="I41" s="50">
        <v>420763244.39999998</v>
      </c>
      <c r="J41" s="51" t="s">
        <v>30</v>
      </c>
    </row>
    <row r="42" spans="1:10" ht="15" x14ac:dyDescent="0.2">
      <c r="A42" s="41"/>
      <c r="B42" s="47" t="s">
        <v>48</v>
      </c>
      <c r="C42" s="48">
        <v>38554</v>
      </c>
      <c r="D42" s="48">
        <v>41177</v>
      </c>
      <c r="E42" s="49" t="s">
        <v>26</v>
      </c>
      <c r="F42" s="38"/>
      <c r="G42" s="38">
        <v>125000000</v>
      </c>
      <c r="H42" s="38"/>
      <c r="I42" s="50">
        <v>125000000</v>
      </c>
      <c r="J42" s="51" t="s">
        <v>30</v>
      </c>
    </row>
    <row r="43" spans="1:10" ht="15" x14ac:dyDescent="0.2">
      <c r="A43" s="41"/>
      <c r="B43" s="47" t="s">
        <v>48</v>
      </c>
      <c r="C43" s="48">
        <v>39713</v>
      </c>
      <c r="D43" s="48">
        <v>42003</v>
      </c>
      <c r="E43" s="49" t="s">
        <v>29</v>
      </c>
      <c r="F43" s="38">
        <v>11185426.200000001</v>
      </c>
      <c r="G43" s="38"/>
      <c r="H43" s="38"/>
      <c r="I43" s="50">
        <v>11185426.200000001</v>
      </c>
      <c r="J43" s="51" t="s">
        <v>30</v>
      </c>
    </row>
    <row r="44" spans="1:10" ht="15" x14ac:dyDescent="0.2">
      <c r="A44" s="41" t="s">
        <v>48</v>
      </c>
      <c r="B44" s="42"/>
      <c r="C44" s="43"/>
      <c r="D44" s="43"/>
      <c r="E44" s="44"/>
      <c r="F44" s="38">
        <v>319785426.19999999</v>
      </c>
      <c r="G44" s="38">
        <v>125000000</v>
      </c>
      <c r="H44" s="38">
        <v>112163244.40000001</v>
      </c>
      <c r="I44" s="45">
        <f>SUM(I41:I43)</f>
        <v>556948670.60000002</v>
      </c>
      <c r="J44" s="46"/>
    </row>
    <row r="45" spans="1:10" ht="15" x14ac:dyDescent="0.2">
      <c r="A45" s="41" t="s">
        <v>49</v>
      </c>
      <c r="B45" s="42"/>
      <c r="C45" s="43">
        <v>37683</v>
      </c>
      <c r="D45" s="43">
        <v>40640</v>
      </c>
      <c r="E45" s="58" t="s">
        <v>26</v>
      </c>
      <c r="F45" s="38"/>
      <c r="G45" s="38">
        <v>1911733606</v>
      </c>
      <c r="H45" s="38"/>
      <c r="I45" s="45">
        <v>1911733606</v>
      </c>
      <c r="J45" s="46" t="s">
        <v>30</v>
      </c>
    </row>
    <row r="46" spans="1:10" ht="15" x14ac:dyDescent="0.2">
      <c r="A46" s="41" t="s">
        <v>50</v>
      </c>
      <c r="B46" s="42"/>
      <c r="C46" s="43">
        <v>38261</v>
      </c>
      <c r="D46" s="43">
        <v>40238</v>
      </c>
      <c r="E46" s="55" t="s">
        <v>26</v>
      </c>
      <c r="F46" s="38"/>
      <c r="G46" s="38">
        <v>175020000</v>
      </c>
      <c r="H46" s="38"/>
      <c r="I46" s="45">
        <v>175020000</v>
      </c>
      <c r="J46" s="46" t="s">
        <v>27</v>
      </c>
    </row>
    <row r="47" spans="1:10" ht="15" x14ac:dyDescent="0.2">
      <c r="A47" s="41" t="s">
        <v>51</v>
      </c>
      <c r="B47" s="42"/>
      <c r="C47" s="43">
        <v>38532</v>
      </c>
      <c r="D47" s="43">
        <v>42003</v>
      </c>
      <c r="E47" s="55" t="s">
        <v>29</v>
      </c>
      <c r="F47" s="38">
        <v>72783000</v>
      </c>
      <c r="G47" s="38">
        <v>3132330000</v>
      </c>
      <c r="H47" s="38"/>
      <c r="I47" s="45">
        <v>3205113000</v>
      </c>
      <c r="J47" s="46" t="s">
        <v>30</v>
      </c>
    </row>
    <row r="48" spans="1:10" ht="15" x14ac:dyDescent="0.2">
      <c r="A48" s="41" t="s">
        <v>52</v>
      </c>
      <c r="B48" s="42"/>
      <c r="C48" s="43">
        <v>40575</v>
      </c>
      <c r="D48" s="43">
        <v>42003</v>
      </c>
      <c r="E48" s="55" t="s">
        <v>29</v>
      </c>
      <c r="F48" s="38"/>
      <c r="G48" s="38">
        <v>645352000</v>
      </c>
      <c r="H48" s="38"/>
      <c r="I48" s="45">
        <v>645352000</v>
      </c>
      <c r="J48" s="46" t="s">
        <v>30</v>
      </c>
    </row>
    <row r="49" spans="1:10" ht="15" x14ac:dyDescent="0.2">
      <c r="A49" s="41" t="s">
        <v>53</v>
      </c>
      <c r="B49" s="42"/>
      <c r="C49" s="43">
        <v>38443</v>
      </c>
      <c r="D49" s="43">
        <v>41333</v>
      </c>
      <c r="E49" s="55" t="s">
        <v>26</v>
      </c>
      <c r="F49" s="38"/>
      <c r="G49" s="38">
        <v>1650701952.8999999</v>
      </c>
      <c r="H49" s="38"/>
      <c r="I49" s="45">
        <v>1650701952.8999999</v>
      </c>
      <c r="J49" s="46" t="s">
        <v>30</v>
      </c>
    </row>
    <row r="50" spans="1:10" ht="15" x14ac:dyDescent="0.2">
      <c r="A50" s="41" t="s">
        <v>54</v>
      </c>
      <c r="B50" s="42"/>
      <c r="C50" s="43">
        <v>41033</v>
      </c>
      <c r="D50" s="43">
        <v>42003</v>
      </c>
      <c r="E50" s="44" t="s">
        <v>29</v>
      </c>
      <c r="F50" s="38"/>
      <c r="G50" s="38">
        <v>532232354</v>
      </c>
      <c r="H50" s="38"/>
      <c r="I50" s="45">
        <v>532232354</v>
      </c>
      <c r="J50" s="46" t="s">
        <v>27</v>
      </c>
    </row>
    <row r="51" spans="1:10" ht="15" x14ac:dyDescent="0.2">
      <c r="A51" s="41" t="s">
        <v>55</v>
      </c>
      <c r="B51" s="42"/>
      <c r="C51" s="43">
        <v>38621</v>
      </c>
      <c r="D51" s="43">
        <v>42003</v>
      </c>
      <c r="E51" s="55" t="s">
        <v>29</v>
      </c>
      <c r="F51" s="38">
        <v>589306000</v>
      </c>
      <c r="G51" s="38">
        <v>1805831343</v>
      </c>
      <c r="H51" s="38"/>
      <c r="I51" s="45">
        <v>2395137343</v>
      </c>
      <c r="J51" s="46" t="s">
        <v>30</v>
      </c>
    </row>
    <row r="52" spans="1:10" ht="15" x14ac:dyDescent="0.2">
      <c r="A52" s="41" t="s">
        <v>56</v>
      </c>
      <c r="B52" s="42"/>
      <c r="C52" s="43">
        <v>38616</v>
      </c>
      <c r="D52" s="43">
        <v>42003</v>
      </c>
      <c r="E52" s="58" t="s">
        <v>26</v>
      </c>
      <c r="F52" s="38">
        <v>585000000</v>
      </c>
      <c r="G52" s="38">
        <v>520000000</v>
      </c>
      <c r="H52" s="38">
        <v>195000000</v>
      </c>
      <c r="I52" s="45">
        <v>1300000000</v>
      </c>
      <c r="J52" s="46" t="s">
        <v>30</v>
      </c>
    </row>
    <row r="53" spans="1:10" ht="15" x14ac:dyDescent="0.2">
      <c r="A53" s="41" t="s">
        <v>57</v>
      </c>
      <c r="B53" s="42"/>
      <c r="C53" s="43">
        <v>38957</v>
      </c>
      <c r="D53" s="43">
        <v>42003</v>
      </c>
      <c r="E53" s="58" t="s">
        <v>29</v>
      </c>
      <c r="F53" s="38">
        <v>59260000</v>
      </c>
      <c r="G53" s="38">
        <v>474080000</v>
      </c>
      <c r="H53" s="38">
        <v>59260000</v>
      </c>
      <c r="I53" s="45">
        <v>592600000</v>
      </c>
      <c r="J53" s="46" t="s">
        <v>27</v>
      </c>
    </row>
    <row r="54" spans="1:10" ht="15" x14ac:dyDescent="0.2">
      <c r="A54" s="41"/>
      <c r="B54" s="47" t="s">
        <v>58</v>
      </c>
      <c r="C54" s="48">
        <v>39049</v>
      </c>
      <c r="D54" s="48">
        <v>42003</v>
      </c>
      <c r="E54" s="49" t="s">
        <v>29</v>
      </c>
      <c r="F54" s="38">
        <v>1044594565</v>
      </c>
      <c r="G54" s="38">
        <v>15787875586.299999</v>
      </c>
      <c r="H54" s="38"/>
      <c r="I54" s="50">
        <v>16832470151.299999</v>
      </c>
      <c r="J54" s="51" t="s">
        <v>30</v>
      </c>
    </row>
    <row r="55" spans="1:10" ht="15" x14ac:dyDescent="0.2">
      <c r="A55" s="41"/>
      <c r="B55" s="47" t="s">
        <v>58</v>
      </c>
      <c r="C55" s="48">
        <v>40812</v>
      </c>
      <c r="D55" s="48">
        <v>42003</v>
      </c>
      <c r="E55" s="49" t="s">
        <v>29</v>
      </c>
      <c r="F55" s="38">
        <v>312623509.5</v>
      </c>
      <c r="G55" s="38"/>
      <c r="H55" s="38"/>
      <c r="I55" s="50">
        <v>312623509.5</v>
      </c>
      <c r="J55" s="51" t="s">
        <v>30</v>
      </c>
    </row>
    <row r="56" spans="1:10" ht="17.25" x14ac:dyDescent="0.2">
      <c r="A56" s="41" t="s">
        <v>59</v>
      </c>
      <c r="B56" s="42"/>
      <c r="C56" s="43"/>
      <c r="D56" s="43"/>
      <c r="E56" s="44"/>
      <c r="F56" s="38">
        <v>1357218074.5</v>
      </c>
      <c r="G56" s="38">
        <v>15787875586.299999</v>
      </c>
      <c r="H56" s="38"/>
      <c r="I56" s="45">
        <f>SUM(I54:I55)</f>
        <v>17145093660.799999</v>
      </c>
      <c r="J56" s="46"/>
    </row>
    <row r="57" spans="1:10" ht="15" x14ac:dyDescent="0.2">
      <c r="A57" s="41" t="s">
        <v>60</v>
      </c>
      <c r="B57" s="42"/>
      <c r="C57" s="43" t="s">
        <v>41</v>
      </c>
      <c r="D57" s="43"/>
      <c r="E57" s="44"/>
      <c r="F57" s="38"/>
      <c r="G57" s="38"/>
      <c r="H57" s="38"/>
      <c r="I57" s="45">
        <v>0</v>
      </c>
      <c r="J57" s="46" t="s">
        <v>30</v>
      </c>
    </row>
    <row r="58" spans="1:10" ht="15" x14ac:dyDescent="0.2">
      <c r="A58" s="41" t="s">
        <v>61</v>
      </c>
      <c r="B58" s="42"/>
      <c r="C58" s="43">
        <v>38530</v>
      </c>
      <c r="D58" s="43">
        <v>42003</v>
      </c>
      <c r="E58" s="55" t="s">
        <v>26</v>
      </c>
      <c r="F58" s="38">
        <v>5970800000</v>
      </c>
      <c r="G58" s="38">
        <v>2593740000</v>
      </c>
      <c r="H58" s="38">
        <v>14697860000</v>
      </c>
      <c r="I58" s="45">
        <v>23262400000</v>
      </c>
      <c r="J58" s="46" t="s">
        <v>30</v>
      </c>
    </row>
    <row r="59" spans="1:10" ht="15" x14ac:dyDescent="0.2">
      <c r="A59" s="41"/>
      <c r="B59" s="47" t="s">
        <v>62</v>
      </c>
      <c r="C59" s="48">
        <v>40634</v>
      </c>
      <c r="D59" s="48">
        <v>41730</v>
      </c>
      <c r="E59" s="54" t="s">
        <v>26</v>
      </c>
      <c r="F59" s="38"/>
      <c r="G59" s="38">
        <v>112689000</v>
      </c>
      <c r="H59" s="38">
        <v>104021000</v>
      </c>
      <c r="I59" s="50">
        <v>216710000</v>
      </c>
      <c r="J59" s="51" t="s">
        <v>37</v>
      </c>
    </row>
    <row r="60" spans="1:10" ht="15" x14ac:dyDescent="0.2">
      <c r="A60" s="41"/>
      <c r="B60" s="47" t="s">
        <v>62</v>
      </c>
      <c r="C60" s="48">
        <v>41715</v>
      </c>
      <c r="D60" s="48">
        <v>42003</v>
      </c>
      <c r="E60" s="54" t="s">
        <v>29</v>
      </c>
      <c r="F60" s="38"/>
      <c r="G60" s="38"/>
      <c r="H60" s="38">
        <v>174808504.51999998</v>
      </c>
      <c r="I60" s="50">
        <v>174808504.51999998</v>
      </c>
      <c r="J60" s="51" t="s">
        <v>30</v>
      </c>
    </row>
    <row r="61" spans="1:10" ht="15" x14ac:dyDescent="0.2">
      <c r="A61" s="41"/>
      <c r="B61" s="47" t="s">
        <v>62</v>
      </c>
      <c r="C61" s="48">
        <v>41255</v>
      </c>
      <c r="D61" s="48">
        <v>42003</v>
      </c>
      <c r="E61" s="54" t="s">
        <v>29</v>
      </c>
      <c r="F61" s="38"/>
      <c r="G61" s="38"/>
      <c r="H61" s="38">
        <v>35182249.199999988</v>
      </c>
      <c r="I61" s="50">
        <v>35182249.199999988</v>
      </c>
      <c r="J61" s="51" t="s">
        <v>30</v>
      </c>
    </row>
    <row r="62" spans="1:10" ht="15" x14ac:dyDescent="0.2">
      <c r="A62" s="41" t="s">
        <v>62</v>
      </c>
      <c r="B62" s="42"/>
      <c r="C62" s="43"/>
      <c r="D62" s="43"/>
      <c r="E62" s="55"/>
      <c r="F62" s="38"/>
      <c r="G62" s="38">
        <v>112689000</v>
      </c>
      <c r="H62" s="38">
        <v>314011753.71999997</v>
      </c>
      <c r="I62" s="45">
        <f>SUM(I59:I61)</f>
        <v>426700753.71999997</v>
      </c>
      <c r="J62" s="46"/>
    </row>
    <row r="63" spans="1:10" ht="15" x14ac:dyDescent="0.2">
      <c r="A63" s="41" t="s">
        <v>63</v>
      </c>
      <c r="B63" s="42"/>
      <c r="C63" s="43" t="s">
        <v>41</v>
      </c>
      <c r="D63" s="43"/>
      <c r="E63" s="44"/>
      <c r="F63" s="38"/>
      <c r="G63" s="38"/>
      <c r="H63" s="38"/>
      <c r="I63" s="45">
        <v>0</v>
      </c>
      <c r="J63" s="46" t="s">
        <v>27</v>
      </c>
    </row>
    <row r="64" spans="1:10" ht="15" x14ac:dyDescent="0.2">
      <c r="A64" s="41"/>
      <c r="B64" s="47" t="s">
        <v>64</v>
      </c>
      <c r="C64" s="48">
        <v>38061</v>
      </c>
      <c r="D64" s="48">
        <v>39889</v>
      </c>
      <c r="E64" s="49" t="s">
        <v>26</v>
      </c>
      <c r="F64" s="38"/>
      <c r="G64" s="38">
        <v>1806000000</v>
      </c>
      <c r="H64" s="38"/>
      <c r="I64" s="50">
        <v>1806000000</v>
      </c>
      <c r="J64" s="51" t="s">
        <v>27</v>
      </c>
    </row>
    <row r="65" spans="1:10" ht="15" x14ac:dyDescent="0.2">
      <c r="A65" s="41"/>
      <c r="B65" s="47" t="s">
        <v>64</v>
      </c>
      <c r="C65" s="48">
        <v>40456</v>
      </c>
      <c r="D65" s="48">
        <v>42003</v>
      </c>
      <c r="E65" s="49" t="s">
        <v>29</v>
      </c>
      <c r="F65" s="38">
        <v>759119474.96000004</v>
      </c>
      <c r="G65" s="38">
        <v>780342835.75999999</v>
      </c>
      <c r="H65" s="38">
        <v>3719671.85</v>
      </c>
      <c r="I65" s="50">
        <v>1543181982.5699999</v>
      </c>
      <c r="J65" s="51" t="s">
        <v>27</v>
      </c>
    </row>
    <row r="66" spans="1:10" ht="15" x14ac:dyDescent="0.2">
      <c r="A66" s="41" t="s">
        <v>64</v>
      </c>
      <c r="B66" s="42"/>
      <c r="C66" s="43"/>
      <c r="D66" s="43"/>
      <c r="E66" s="44"/>
      <c r="F66" s="38">
        <v>759119474.96000004</v>
      </c>
      <c r="G66" s="38">
        <v>2586342835.7600002</v>
      </c>
      <c r="H66" s="38">
        <v>3719671.85</v>
      </c>
      <c r="I66" s="45">
        <f>SUM(I64:I65)</f>
        <v>3349181982.5699997</v>
      </c>
      <c r="J66" s="46"/>
    </row>
    <row r="67" spans="1:10" ht="15" x14ac:dyDescent="0.2">
      <c r="A67" s="41" t="s">
        <v>65</v>
      </c>
      <c r="B67" s="42"/>
      <c r="C67" s="43">
        <v>39867</v>
      </c>
      <c r="D67" s="43">
        <v>41820</v>
      </c>
      <c r="E67" s="44" t="s">
        <v>26</v>
      </c>
      <c r="F67" s="38"/>
      <c r="G67" s="38">
        <v>560000000</v>
      </c>
      <c r="H67" s="38"/>
      <c r="I67" s="45">
        <v>560000000</v>
      </c>
      <c r="J67" s="46" t="s">
        <v>30</v>
      </c>
    </row>
    <row r="68" spans="1:10" ht="15" x14ac:dyDescent="0.2">
      <c r="A68" s="41"/>
      <c r="B68" s="47" t="s">
        <v>66</v>
      </c>
      <c r="C68" s="48">
        <v>38594</v>
      </c>
      <c r="D68" s="48">
        <v>42003</v>
      </c>
      <c r="E68" s="49" t="s">
        <v>29</v>
      </c>
      <c r="F68" s="38"/>
      <c r="G68" s="38">
        <v>1166933018.5599999</v>
      </c>
      <c r="H68" s="38"/>
      <c r="I68" s="50">
        <v>1166933018.5599999</v>
      </c>
      <c r="J68" s="51" t="s">
        <v>27</v>
      </c>
    </row>
    <row r="69" spans="1:10" s="24" customFormat="1" ht="15" x14ac:dyDescent="0.2">
      <c r="A69" s="41"/>
      <c r="B69" s="47" t="s">
        <v>66</v>
      </c>
      <c r="C69" s="48">
        <v>38594</v>
      </c>
      <c r="D69" s="48">
        <v>41338</v>
      </c>
      <c r="E69" s="49" t="s">
        <v>26</v>
      </c>
      <c r="F69" s="38"/>
      <c r="G69" s="38">
        <v>394999775.57999998</v>
      </c>
      <c r="H69" s="38"/>
      <c r="I69" s="50">
        <v>394999775.57999998</v>
      </c>
      <c r="J69" s="51" t="s">
        <v>27</v>
      </c>
    </row>
    <row r="70" spans="1:10" ht="15" x14ac:dyDescent="0.2">
      <c r="A70" s="41"/>
      <c r="B70" s="47" t="s">
        <v>66</v>
      </c>
      <c r="C70" s="48">
        <v>39059</v>
      </c>
      <c r="D70" s="48">
        <v>41557</v>
      </c>
      <c r="E70" s="49" t="s">
        <v>26</v>
      </c>
      <c r="F70" s="38"/>
      <c r="G70" s="38">
        <v>139411327</v>
      </c>
      <c r="H70" s="38"/>
      <c r="I70" s="50">
        <v>139411327</v>
      </c>
      <c r="J70" s="51" t="s">
        <v>27</v>
      </c>
    </row>
    <row r="71" spans="1:10" ht="15" x14ac:dyDescent="0.2">
      <c r="A71" s="41" t="s">
        <v>66</v>
      </c>
      <c r="B71" s="42"/>
      <c r="C71" s="43"/>
      <c r="D71" s="43"/>
      <c r="E71" s="44"/>
      <c r="F71" s="38"/>
      <c r="G71" s="38">
        <v>1701344121.1399999</v>
      </c>
      <c r="H71" s="38"/>
      <c r="I71" s="45">
        <f>SUM(I68:I70)</f>
        <v>1701344121.1399999</v>
      </c>
      <c r="J71" s="46"/>
    </row>
    <row r="72" spans="1:10" ht="15" x14ac:dyDescent="0.2">
      <c r="A72" s="41"/>
      <c r="B72" s="47" t="s">
        <v>67</v>
      </c>
      <c r="C72" s="48">
        <v>37141</v>
      </c>
      <c r="D72" s="48">
        <v>37288</v>
      </c>
      <c r="E72" s="49" t="s">
        <v>26</v>
      </c>
      <c r="F72" s="38"/>
      <c r="G72" s="38">
        <v>1200000000</v>
      </c>
      <c r="H72" s="38"/>
      <c r="I72" s="50">
        <v>1200000000</v>
      </c>
      <c r="J72" s="51" t="s">
        <v>37</v>
      </c>
    </row>
    <row r="73" spans="1:10" ht="15" x14ac:dyDescent="0.2">
      <c r="A73" s="41"/>
      <c r="B73" s="47" t="s">
        <v>67</v>
      </c>
      <c r="C73" s="48">
        <v>37316</v>
      </c>
      <c r="D73" s="48">
        <v>40246</v>
      </c>
      <c r="E73" s="49" t="s">
        <v>26</v>
      </c>
      <c r="F73" s="38"/>
      <c r="G73" s="38">
        <v>200000000</v>
      </c>
      <c r="H73" s="38"/>
      <c r="I73" s="50">
        <v>200000000</v>
      </c>
      <c r="J73" s="51" t="s">
        <v>37</v>
      </c>
    </row>
    <row r="74" spans="1:10" ht="15" x14ac:dyDescent="0.2">
      <c r="A74" s="41"/>
      <c r="B74" s="47" t="s">
        <v>67</v>
      </c>
      <c r="C74" s="48">
        <v>36951</v>
      </c>
      <c r="D74" s="48">
        <v>37348</v>
      </c>
      <c r="E74" s="49" t="s">
        <v>26</v>
      </c>
      <c r="F74" s="38"/>
      <c r="G74" s="38">
        <v>119000000</v>
      </c>
      <c r="H74" s="38"/>
      <c r="I74" s="50">
        <v>119000000</v>
      </c>
      <c r="J74" s="51" t="s">
        <v>37</v>
      </c>
    </row>
    <row r="75" spans="1:10" ht="15" x14ac:dyDescent="0.2">
      <c r="A75" s="41"/>
      <c r="B75" s="47" t="s">
        <v>67</v>
      </c>
      <c r="C75" s="48">
        <v>41061</v>
      </c>
      <c r="D75" s="48">
        <v>42003</v>
      </c>
      <c r="E75" s="49" t="s">
        <v>29</v>
      </c>
      <c r="F75" s="38"/>
      <c r="G75" s="38">
        <v>100000000</v>
      </c>
      <c r="H75" s="38"/>
      <c r="I75" s="50">
        <v>100000000</v>
      </c>
      <c r="J75" s="51" t="s">
        <v>37</v>
      </c>
    </row>
    <row r="76" spans="1:10" ht="15" x14ac:dyDescent="0.2">
      <c r="A76" s="41"/>
      <c r="B76" s="47" t="s">
        <v>67</v>
      </c>
      <c r="C76" s="48">
        <v>41428</v>
      </c>
      <c r="D76" s="48">
        <v>42003</v>
      </c>
      <c r="E76" s="49" t="s">
        <v>29</v>
      </c>
      <c r="F76" s="38"/>
      <c r="G76" s="38">
        <v>7700000</v>
      </c>
      <c r="H76" s="38"/>
      <c r="I76" s="50">
        <v>7700000</v>
      </c>
      <c r="J76" s="51" t="s">
        <v>37</v>
      </c>
    </row>
    <row r="77" spans="1:10" ht="15" x14ac:dyDescent="0.2">
      <c r="A77" s="41" t="s">
        <v>67</v>
      </c>
      <c r="B77" s="42"/>
      <c r="C77" s="43"/>
      <c r="D77" s="43"/>
      <c r="E77" s="44"/>
      <c r="F77" s="38"/>
      <c r="G77" s="38">
        <v>1626700000</v>
      </c>
      <c r="H77" s="38"/>
      <c r="I77" s="45">
        <f>SUM(I72:I76)</f>
        <v>1626700000</v>
      </c>
      <c r="J77" s="46"/>
    </row>
    <row r="78" spans="1:10" s="24" customFormat="1" ht="15" x14ac:dyDescent="0.25">
      <c r="A78" s="41" t="s">
        <v>68</v>
      </c>
      <c r="B78" s="42"/>
      <c r="C78" s="43">
        <v>36951</v>
      </c>
      <c r="D78" s="43">
        <v>41974</v>
      </c>
      <c r="E78" s="44" t="s">
        <v>29</v>
      </c>
      <c r="F78" s="38"/>
      <c r="G78" s="38">
        <v>16370057811</v>
      </c>
      <c r="H78" s="38"/>
      <c r="I78" s="45">
        <v>16370057811</v>
      </c>
      <c r="J78" s="59" t="s">
        <v>27</v>
      </c>
    </row>
    <row r="79" spans="1:10" s="24" customFormat="1" ht="17.25" x14ac:dyDescent="0.2">
      <c r="A79" s="41" t="s">
        <v>69</v>
      </c>
      <c r="B79" s="42"/>
      <c r="C79" s="43" t="s">
        <v>41</v>
      </c>
      <c r="D79" s="43"/>
      <c r="E79" s="44"/>
      <c r="F79" s="38"/>
      <c r="G79" s="38"/>
      <c r="H79" s="38"/>
      <c r="I79" s="45">
        <v>0</v>
      </c>
      <c r="J79" s="46" t="s">
        <v>27</v>
      </c>
    </row>
    <row r="80" spans="1:10" ht="15" x14ac:dyDescent="0.2">
      <c r="A80" s="41" t="s">
        <v>70</v>
      </c>
      <c r="B80" s="42"/>
      <c r="C80" s="43" t="s">
        <v>41</v>
      </c>
      <c r="D80" s="43"/>
      <c r="E80" s="44"/>
      <c r="F80" s="38"/>
      <c r="G80" s="38"/>
      <c r="H80" s="38"/>
      <c r="I80" s="45">
        <v>0</v>
      </c>
      <c r="J80" s="46" t="s">
        <v>30</v>
      </c>
    </row>
    <row r="81" spans="1:10" ht="15" x14ac:dyDescent="0.2">
      <c r="A81" s="41" t="s">
        <v>71</v>
      </c>
      <c r="B81" s="42"/>
      <c r="C81" s="43" t="s">
        <v>41</v>
      </c>
      <c r="D81" s="43"/>
      <c r="E81" s="44"/>
      <c r="F81" s="38"/>
      <c r="G81" s="38"/>
      <c r="H81" s="38"/>
      <c r="I81" s="45">
        <v>0</v>
      </c>
      <c r="J81" s="46" t="s">
        <v>27</v>
      </c>
    </row>
    <row r="82" spans="1:10" ht="15" x14ac:dyDescent="0.2">
      <c r="A82" s="41"/>
      <c r="B82" s="47" t="s">
        <v>72</v>
      </c>
      <c r="C82" s="48">
        <v>39265</v>
      </c>
      <c r="D82" s="48">
        <v>42003</v>
      </c>
      <c r="E82" s="49" t="s">
        <v>29</v>
      </c>
      <c r="F82" s="38"/>
      <c r="G82" s="38"/>
      <c r="H82" s="38">
        <v>11339390592</v>
      </c>
      <c r="I82" s="50">
        <v>11339390592</v>
      </c>
      <c r="J82" s="51" t="s">
        <v>30</v>
      </c>
    </row>
    <row r="83" spans="1:10" ht="15" x14ac:dyDescent="0.2">
      <c r="A83" s="41"/>
      <c r="B83" s="47" t="s">
        <v>72</v>
      </c>
      <c r="C83" s="48">
        <v>38236</v>
      </c>
      <c r="D83" s="48">
        <v>42003</v>
      </c>
      <c r="E83" s="49" t="s">
        <v>29</v>
      </c>
      <c r="F83" s="38"/>
      <c r="G83" s="38">
        <v>1446120000</v>
      </c>
      <c r="H83" s="38"/>
      <c r="I83" s="50">
        <v>1446120000</v>
      </c>
      <c r="J83" s="51" t="s">
        <v>30</v>
      </c>
    </row>
    <row r="84" spans="1:10" ht="15" x14ac:dyDescent="0.2">
      <c r="A84" s="41"/>
      <c r="B84" s="47" t="s">
        <v>72</v>
      </c>
      <c r="C84" s="48">
        <v>38873</v>
      </c>
      <c r="D84" s="48">
        <v>42003</v>
      </c>
      <c r="E84" s="49" t="s">
        <v>29</v>
      </c>
      <c r="F84" s="38"/>
      <c r="G84" s="38"/>
      <c r="H84" s="38">
        <v>830589555</v>
      </c>
      <c r="I84" s="50">
        <v>830589555</v>
      </c>
      <c r="J84" s="51" t="s">
        <v>30</v>
      </c>
    </row>
    <row r="85" spans="1:10" ht="15" x14ac:dyDescent="0.2">
      <c r="A85" s="41" t="s">
        <v>72</v>
      </c>
      <c r="B85" s="42"/>
      <c r="C85" s="43"/>
      <c r="D85" s="43"/>
      <c r="E85" s="44"/>
      <c r="F85" s="38"/>
      <c r="G85" s="38">
        <v>1446120000</v>
      </c>
      <c r="H85" s="38">
        <v>12169980147</v>
      </c>
      <c r="I85" s="45">
        <f>SUM(I82:I84)</f>
        <v>13616100147</v>
      </c>
      <c r="J85" s="46"/>
    </row>
    <row r="86" spans="1:10" s="24" customFormat="1" ht="15" x14ac:dyDescent="0.25">
      <c r="A86" s="41"/>
      <c r="B86" s="47" t="s">
        <v>73</v>
      </c>
      <c r="C86" s="48">
        <v>37964</v>
      </c>
      <c r="D86" s="48">
        <v>42003</v>
      </c>
      <c r="E86" s="49" t="s">
        <v>29</v>
      </c>
      <c r="F86" s="38"/>
      <c r="G86" s="38"/>
      <c r="H86" s="38">
        <v>1252178086.55</v>
      </c>
      <c r="I86" s="50">
        <v>1252178086.55</v>
      </c>
      <c r="J86" s="56" t="s">
        <v>30</v>
      </c>
    </row>
    <row r="87" spans="1:10" ht="15" x14ac:dyDescent="0.2">
      <c r="A87" s="41"/>
      <c r="B87" s="47" t="s">
        <v>73</v>
      </c>
      <c r="C87" s="48">
        <v>38047</v>
      </c>
      <c r="D87" s="48">
        <v>42003</v>
      </c>
      <c r="E87" s="49" t="s">
        <v>29</v>
      </c>
      <c r="F87" s="38"/>
      <c r="G87" s="38"/>
      <c r="H87" s="38">
        <v>200000000</v>
      </c>
      <c r="I87" s="50">
        <v>200000000</v>
      </c>
      <c r="J87" s="51" t="s">
        <v>30</v>
      </c>
    </row>
    <row r="88" spans="1:10" ht="15" x14ac:dyDescent="0.2">
      <c r="A88" s="41" t="s">
        <v>73</v>
      </c>
      <c r="B88" s="42"/>
      <c r="C88" s="43"/>
      <c r="D88" s="43"/>
      <c r="E88" s="44"/>
      <c r="F88" s="38"/>
      <c r="G88" s="38"/>
      <c r="H88" s="38">
        <v>1452178086.55</v>
      </c>
      <c r="I88" s="45">
        <f>SUM(I86:I87)</f>
        <v>1452178086.55</v>
      </c>
      <c r="J88" s="46"/>
    </row>
    <row r="89" spans="1:10" ht="15" x14ac:dyDescent="0.2">
      <c r="A89" s="41" t="s">
        <v>74</v>
      </c>
      <c r="B89" s="42"/>
      <c r="C89" s="43">
        <v>37712</v>
      </c>
      <c r="D89" s="43">
        <v>40756</v>
      </c>
      <c r="E89" s="55" t="s">
        <v>26</v>
      </c>
      <c r="F89" s="38">
        <v>473670000</v>
      </c>
      <c r="G89" s="38">
        <v>1418000000</v>
      </c>
      <c r="H89" s="38"/>
      <c r="I89" s="45">
        <v>1891670000</v>
      </c>
      <c r="J89" s="46" t="s">
        <v>30</v>
      </c>
    </row>
    <row r="90" spans="1:10" s="24" customFormat="1" ht="15" x14ac:dyDescent="0.2">
      <c r="A90" s="41"/>
      <c r="B90" s="47" t="s">
        <v>75</v>
      </c>
      <c r="C90" s="48">
        <v>40695</v>
      </c>
      <c r="D90" s="48">
        <v>41974</v>
      </c>
      <c r="E90" s="49" t="s">
        <v>26</v>
      </c>
      <c r="F90" s="38"/>
      <c r="G90" s="38"/>
      <c r="H90" s="38"/>
      <c r="I90" s="50">
        <v>0</v>
      </c>
      <c r="J90" s="51" t="s">
        <v>27</v>
      </c>
    </row>
    <row r="91" spans="1:10" ht="15" x14ac:dyDescent="0.2">
      <c r="A91" s="41"/>
      <c r="B91" s="47" t="s">
        <v>75</v>
      </c>
      <c r="C91" s="48">
        <v>39164</v>
      </c>
      <c r="D91" s="48">
        <v>40695</v>
      </c>
      <c r="E91" s="49" t="s">
        <v>26</v>
      </c>
      <c r="F91" s="38"/>
      <c r="G91" s="38"/>
      <c r="H91" s="38"/>
      <c r="I91" s="50">
        <v>0</v>
      </c>
      <c r="J91" s="51" t="s">
        <v>27</v>
      </c>
    </row>
    <row r="92" spans="1:10" ht="15" x14ac:dyDescent="0.2">
      <c r="A92" s="41" t="s">
        <v>75</v>
      </c>
      <c r="B92" s="42"/>
      <c r="C92" s="43"/>
      <c r="D92" s="43"/>
      <c r="E92" s="44"/>
      <c r="F92" s="38"/>
      <c r="G92" s="38"/>
      <c r="H92" s="38"/>
      <c r="I92" s="45">
        <f>SUM(I90:I91)</f>
        <v>0</v>
      </c>
      <c r="J92" s="46"/>
    </row>
    <row r="93" spans="1:10" ht="15" x14ac:dyDescent="0.25">
      <c r="A93" s="41"/>
      <c r="B93" s="47" t="s">
        <v>76</v>
      </c>
      <c r="C93" s="48">
        <v>39240</v>
      </c>
      <c r="D93" s="48">
        <v>42003</v>
      </c>
      <c r="E93" s="49" t="s">
        <v>29</v>
      </c>
      <c r="F93" s="38"/>
      <c r="G93" s="38">
        <v>151047085.19999999</v>
      </c>
      <c r="H93" s="38">
        <v>68084074.069999993</v>
      </c>
      <c r="I93" s="50">
        <v>219131159.26999998</v>
      </c>
      <c r="J93" s="56" t="s">
        <v>30</v>
      </c>
    </row>
    <row r="94" spans="1:10" ht="15" x14ac:dyDescent="0.25">
      <c r="A94" s="41"/>
      <c r="B94" s="47" t="s">
        <v>76</v>
      </c>
      <c r="C94" s="48">
        <v>41057</v>
      </c>
      <c r="D94" s="48">
        <v>42003</v>
      </c>
      <c r="E94" s="49" t="s">
        <v>29</v>
      </c>
      <c r="F94" s="38"/>
      <c r="G94" s="38"/>
      <c r="H94" s="38">
        <v>172704000</v>
      </c>
      <c r="I94" s="50">
        <v>172704000</v>
      </c>
      <c r="J94" s="56" t="s">
        <v>30</v>
      </c>
    </row>
    <row r="95" spans="1:10" ht="15" x14ac:dyDescent="0.25">
      <c r="A95" s="41" t="s">
        <v>76</v>
      </c>
      <c r="B95" s="42"/>
      <c r="C95" s="43"/>
      <c r="D95" s="43"/>
      <c r="E95" s="44"/>
      <c r="F95" s="38"/>
      <c r="G95" s="38">
        <v>151047085.19999999</v>
      </c>
      <c r="H95" s="38">
        <v>240788074.06999999</v>
      </c>
      <c r="I95" s="45">
        <f>SUM(I93:I94)</f>
        <v>391835159.26999998</v>
      </c>
      <c r="J95" s="57"/>
    </row>
    <row r="96" spans="1:10" ht="15" x14ac:dyDescent="0.2">
      <c r="A96" s="41" t="s">
        <v>77</v>
      </c>
      <c r="B96" s="42"/>
      <c r="C96" s="43">
        <v>38896</v>
      </c>
      <c r="D96" s="43">
        <v>42003</v>
      </c>
      <c r="E96" s="55" t="s">
        <v>26</v>
      </c>
      <c r="F96" s="38"/>
      <c r="G96" s="38">
        <v>84158411.641499996</v>
      </c>
      <c r="H96" s="38">
        <v>299104666.35000002</v>
      </c>
      <c r="I96" s="45">
        <v>383263077.99150002</v>
      </c>
      <c r="J96" s="46" t="s">
        <v>30</v>
      </c>
    </row>
    <row r="97" spans="1:10" ht="15" x14ac:dyDescent="0.2">
      <c r="A97" s="41" t="s">
        <v>78</v>
      </c>
      <c r="B97" s="42"/>
      <c r="C97" s="43" t="s">
        <v>41</v>
      </c>
      <c r="D97" s="43"/>
      <c r="E97" s="44"/>
      <c r="F97" s="38"/>
      <c r="G97" s="38"/>
      <c r="H97" s="38"/>
      <c r="I97" s="45">
        <v>0</v>
      </c>
      <c r="J97" s="46" t="s">
        <v>30</v>
      </c>
    </row>
    <row r="98" spans="1:10" ht="15" x14ac:dyDescent="0.2">
      <c r="A98" s="41"/>
      <c r="B98" s="47" t="s">
        <v>79</v>
      </c>
      <c r="C98" s="48">
        <v>39042</v>
      </c>
      <c r="D98" s="48">
        <v>42003</v>
      </c>
      <c r="E98" s="49" t="s">
        <v>29</v>
      </c>
      <c r="F98" s="38">
        <v>646000000</v>
      </c>
      <c r="G98" s="38"/>
      <c r="H98" s="38">
        <v>5136302541.1000004</v>
      </c>
      <c r="I98" s="50">
        <v>5782302541.1000004</v>
      </c>
      <c r="J98" s="51" t="s">
        <v>30</v>
      </c>
    </row>
    <row r="99" spans="1:10" s="24" customFormat="1" ht="15" x14ac:dyDescent="0.2">
      <c r="A99" s="41"/>
      <c r="B99" s="47" t="s">
        <v>79</v>
      </c>
      <c r="C99" s="48">
        <v>39042</v>
      </c>
      <c r="D99" s="48">
        <v>40864</v>
      </c>
      <c r="E99" s="49" t="s">
        <v>26</v>
      </c>
      <c r="F99" s="38">
        <v>2723582423</v>
      </c>
      <c r="G99" s="38"/>
      <c r="H99" s="38"/>
      <c r="I99" s="50">
        <v>2723582423</v>
      </c>
      <c r="J99" s="51" t="s">
        <v>30</v>
      </c>
    </row>
    <row r="100" spans="1:10" s="24" customFormat="1" ht="15" x14ac:dyDescent="0.2">
      <c r="A100" s="41" t="s">
        <v>79</v>
      </c>
      <c r="B100" s="42"/>
      <c r="C100" s="43"/>
      <c r="D100" s="43"/>
      <c r="E100" s="44"/>
      <c r="F100" s="38">
        <v>3369582423</v>
      </c>
      <c r="G100" s="38"/>
      <c r="H100" s="38">
        <v>5136302541.1000004</v>
      </c>
      <c r="I100" s="45">
        <f>SUM(I98:I99)</f>
        <v>8505884964.1000004</v>
      </c>
      <c r="J100" s="46"/>
    </row>
    <row r="101" spans="1:10" ht="15" x14ac:dyDescent="0.2">
      <c r="A101" s="41" t="s">
        <v>80</v>
      </c>
      <c r="B101" s="42"/>
      <c r="C101" s="43" t="s">
        <v>41</v>
      </c>
      <c r="D101" s="43"/>
      <c r="E101" s="55"/>
      <c r="F101" s="38"/>
      <c r="G101" s="38"/>
      <c r="H101" s="38"/>
      <c r="I101" s="45">
        <v>0</v>
      </c>
      <c r="J101" s="46" t="s">
        <v>27</v>
      </c>
    </row>
    <row r="102" spans="1:10" ht="15" x14ac:dyDescent="0.2">
      <c r="A102" s="41" t="s">
        <v>81</v>
      </c>
      <c r="B102" s="42"/>
      <c r="C102" s="43">
        <v>38261</v>
      </c>
      <c r="D102" s="43">
        <v>42003</v>
      </c>
      <c r="E102" s="55" t="s">
        <v>29</v>
      </c>
      <c r="F102" s="38">
        <v>933188676</v>
      </c>
      <c r="G102" s="38">
        <v>947971612</v>
      </c>
      <c r="H102" s="38">
        <v>458131679</v>
      </c>
      <c r="I102" s="45">
        <v>2339291967</v>
      </c>
      <c r="J102" s="46" t="s">
        <v>30</v>
      </c>
    </row>
    <row r="103" spans="1:10" ht="15" x14ac:dyDescent="0.2">
      <c r="A103" s="41" t="s">
        <v>82</v>
      </c>
      <c r="B103" s="42"/>
      <c r="C103" s="43">
        <v>38530</v>
      </c>
      <c r="D103" s="43">
        <v>40359</v>
      </c>
      <c r="E103" s="55" t="s">
        <v>26</v>
      </c>
      <c r="F103" s="38"/>
      <c r="G103" s="38">
        <v>3147765877</v>
      </c>
      <c r="H103" s="38"/>
      <c r="I103" s="45">
        <v>3147765877</v>
      </c>
      <c r="J103" s="46" t="s">
        <v>37</v>
      </c>
    </row>
    <row r="104" spans="1:10" ht="15" x14ac:dyDescent="0.2">
      <c r="A104" s="41"/>
      <c r="B104" s="47" t="s">
        <v>83</v>
      </c>
      <c r="C104" s="48">
        <v>38510</v>
      </c>
      <c r="D104" s="48">
        <v>40309</v>
      </c>
      <c r="E104" s="49" t="s">
        <v>26</v>
      </c>
      <c r="F104" s="38"/>
      <c r="G104" s="38">
        <v>550000000</v>
      </c>
      <c r="H104" s="38"/>
      <c r="I104" s="50">
        <v>550000000</v>
      </c>
      <c r="J104" s="51" t="s">
        <v>30</v>
      </c>
    </row>
    <row r="105" spans="1:10" ht="15" x14ac:dyDescent="0.2">
      <c r="A105" s="41"/>
      <c r="B105" s="47" t="s">
        <v>83</v>
      </c>
      <c r="C105" s="48">
        <v>41820</v>
      </c>
      <c r="D105" s="48">
        <v>42003</v>
      </c>
      <c r="E105" s="49" t="s">
        <v>29</v>
      </c>
      <c r="F105" s="38"/>
      <c r="G105" s="38"/>
      <c r="H105" s="38"/>
      <c r="I105" s="50">
        <v>0</v>
      </c>
      <c r="J105" s="51" t="s">
        <v>30</v>
      </c>
    </row>
    <row r="106" spans="1:10" ht="15" x14ac:dyDescent="0.2">
      <c r="A106" s="41"/>
      <c r="B106" s="47" t="s">
        <v>83</v>
      </c>
      <c r="C106" s="48">
        <v>40309</v>
      </c>
      <c r="D106" s="48">
        <v>41912</v>
      </c>
      <c r="E106" s="49" t="s">
        <v>29</v>
      </c>
      <c r="F106" s="38"/>
      <c r="G106" s="38">
        <v>-300000000</v>
      </c>
      <c r="H106" s="38"/>
      <c r="I106" s="50">
        <v>-300000000</v>
      </c>
      <c r="J106" s="51" t="s">
        <v>30</v>
      </c>
    </row>
    <row r="107" spans="1:10" ht="15" x14ac:dyDescent="0.2">
      <c r="A107" s="41" t="s">
        <v>83</v>
      </c>
      <c r="B107" s="42"/>
      <c r="C107" s="43"/>
      <c r="D107" s="43"/>
      <c r="E107" s="44"/>
      <c r="F107" s="38"/>
      <c r="G107" s="38">
        <v>250000000</v>
      </c>
      <c r="H107" s="38"/>
      <c r="I107" s="45">
        <f>SUM(I104:I106)</f>
        <v>250000000</v>
      </c>
      <c r="J107" s="46"/>
    </row>
    <row r="108" spans="1:10" s="24" customFormat="1" ht="15" x14ac:dyDescent="0.2">
      <c r="A108" s="41"/>
      <c r="B108" s="47" t="s">
        <v>84</v>
      </c>
      <c r="C108" s="48">
        <v>38531</v>
      </c>
      <c r="D108" s="48">
        <v>41183</v>
      </c>
      <c r="E108" s="54" t="s">
        <v>26</v>
      </c>
      <c r="F108" s="38">
        <v>1358327561</v>
      </c>
      <c r="G108" s="38"/>
      <c r="H108" s="38"/>
      <c r="I108" s="50">
        <v>1358327561</v>
      </c>
      <c r="J108" s="51" t="s">
        <v>30</v>
      </c>
    </row>
    <row r="109" spans="1:10" ht="15" x14ac:dyDescent="0.2">
      <c r="A109" s="41"/>
      <c r="B109" s="47" t="s">
        <v>84</v>
      </c>
      <c r="C109" s="48">
        <v>38531</v>
      </c>
      <c r="D109" s="48">
        <v>41183</v>
      </c>
      <c r="E109" s="54" t="s">
        <v>26</v>
      </c>
      <c r="F109" s="38">
        <v>147691094</v>
      </c>
      <c r="G109" s="38"/>
      <c r="H109" s="38"/>
      <c r="I109" s="50">
        <v>147691094</v>
      </c>
      <c r="J109" s="51" t="s">
        <v>27</v>
      </c>
    </row>
    <row r="110" spans="1:10" ht="15" x14ac:dyDescent="0.2">
      <c r="A110" s="41" t="s">
        <v>84</v>
      </c>
      <c r="B110" s="42"/>
      <c r="C110" s="43"/>
      <c r="D110" s="43"/>
      <c r="E110" s="55"/>
      <c r="F110" s="38">
        <v>1506018655</v>
      </c>
      <c r="G110" s="38"/>
      <c r="H110" s="38"/>
      <c r="I110" s="45">
        <f>SUM(I108:I109)</f>
        <v>1506018655</v>
      </c>
      <c r="J110" s="46"/>
    </row>
    <row r="111" spans="1:10" s="24" customFormat="1" ht="15" x14ac:dyDescent="0.2">
      <c r="A111" s="41" t="s">
        <v>85</v>
      </c>
      <c r="B111" s="42"/>
      <c r="C111" s="43">
        <v>38530</v>
      </c>
      <c r="D111" s="43">
        <v>42003</v>
      </c>
      <c r="E111" s="55" t="s">
        <v>29</v>
      </c>
      <c r="F111" s="38">
        <v>1383344000</v>
      </c>
      <c r="G111" s="38">
        <v>5321094144.163662</v>
      </c>
      <c r="H111" s="38"/>
      <c r="I111" s="45">
        <v>6704438144.163662</v>
      </c>
      <c r="J111" s="46" t="s">
        <v>37</v>
      </c>
    </row>
    <row r="112" spans="1:10" ht="15" x14ac:dyDescent="0.2">
      <c r="A112" s="41" t="s">
        <v>86</v>
      </c>
      <c r="B112" s="42"/>
      <c r="C112" s="43">
        <v>38534</v>
      </c>
      <c r="D112" s="43">
        <v>40969</v>
      </c>
      <c r="E112" s="55" t="s">
        <v>29</v>
      </c>
      <c r="F112" s="38">
        <v>446410000</v>
      </c>
      <c r="G112" s="38">
        <v>2963110770</v>
      </c>
      <c r="H112" s="38"/>
      <c r="I112" s="45">
        <v>3409520770</v>
      </c>
      <c r="J112" s="46" t="s">
        <v>30</v>
      </c>
    </row>
    <row r="113" spans="1:10" ht="17.25" x14ac:dyDescent="0.2">
      <c r="A113" s="41" t="s">
        <v>87</v>
      </c>
      <c r="B113" s="42"/>
      <c r="C113" s="43">
        <v>38168</v>
      </c>
      <c r="D113" s="43">
        <v>42003</v>
      </c>
      <c r="E113" s="60" t="s">
        <v>29</v>
      </c>
      <c r="F113" s="38"/>
      <c r="G113" s="38"/>
      <c r="H113" s="38"/>
      <c r="I113" s="45">
        <v>0</v>
      </c>
      <c r="J113" s="46" t="s">
        <v>27</v>
      </c>
    </row>
    <row r="114" spans="1:10" ht="15" x14ac:dyDescent="0.2">
      <c r="A114" s="41" t="s">
        <v>88</v>
      </c>
      <c r="B114" s="42"/>
      <c r="C114" s="43">
        <v>38531</v>
      </c>
      <c r="D114" s="43">
        <v>41701</v>
      </c>
      <c r="E114" s="55" t="s">
        <v>29</v>
      </c>
      <c r="F114" s="38">
        <v>838579000</v>
      </c>
      <c r="G114" s="38"/>
      <c r="H114" s="38"/>
      <c r="I114" s="45">
        <v>838579000</v>
      </c>
      <c r="J114" s="46" t="s">
        <v>30</v>
      </c>
    </row>
    <row r="115" spans="1:10" ht="15" x14ac:dyDescent="0.2">
      <c r="A115" s="41" t="s">
        <v>89</v>
      </c>
      <c r="B115" s="42"/>
      <c r="C115" s="43">
        <v>40506</v>
      </c>
      <c r="D115" s="43">
        <v>41820</v>
      </c>
      <c r="E115" s="55" t="s">
        <v>29</v>
      </c>
      <c r="F115" s="38"/>
      <c r="G115" s="38">
        <v>12200343000</v>
      </c>
      <c r="H115" s="38"/>
      <c r="I115" s="45">
        <v>12200343000</v>
      </c>
      <c r="J115" s="46" t="s">
        <v>30</v>
      </c>
    </row>
    <row r="116" spans="1:10" ht="15" x14ac:dyDescent="0.25">
      <c r="A116" s="41" t="s">
        <v>90</v>
      </c>
      <c r="B116" s="42"/>
      <c r="C116" s="43">
        <v>38705</v>
      </c>
      <c r="D116" s="43">
        <v>42003</v>
      </c>
      <c r="E116" s="44" t="s">
        <v>29</v>
      </c>
      <c r="F116" s="38">
        <v>312289092.48000002</v>
      </c>
      <c r="G116" s="38"/>
      <c r="H116" s="38">
        <v>80733500.450000003</v>
      </c>
      <c r="I116" s="45">
        <v>393022592.93000001</v>
      </c>
      <c r="J116" s="57" t="s">
        <v>30</v>
      </c>
    </row>
    <row r="117" spans="1:10" ht="15" x14ac:dyDescent="0.2">
      <c r="A117" s="41"/>
      <c r="B117" s="47" t="s">
        <v>91</v>
      </c>
      <c r="C117" s="48">
        <v>38530</v>
      </c>
      <c r="D117" s="48">
        <v>42003</v>
      </c>
      <c r="E117" s="54" t="s">
        <v>29</v>
      </c>
      <c r="F117" s="38">
        <v>602758000</v>
      </c>
      <c r="G117" s="38">
        <v>64629000</v>
      </c>
      <c r="H117" s="38">
        <v>992105000</v>
      </c>
      <c r="I117" s="50">
        <v>1659492000</v>
      </c>
      <c r="J117" s="51" t="s">
        <v>27</v>
      </c>
    </row>
    <row r="118" spans="1:10" ht="15" x14ac:dyDescent="0.2">
      <c r="A118" s="41"/>
      <c r="B118" s="47" t="s">
        <v>91</v>
      </c>
      <c r="C118" s="48">
        <v>38530</v>
      </c>
      <c r="D118" s="48">
        <v>42003</v>
      </c>
      <c r="E118" s="54" t="s">
        <v>29</v>
      </c>
      <c r="F118" s="38">
        <v>153265000</v>
      </c>
      <c r="G118" s="38"/>
      <c r="H118" s="38"/>
      <c r="I118" s="50">
        <v>153265000</v>
      </c>
      <c r="J118" s="51" t="s">
        <v>27</v>
      </c>
    </row>
    <row r="119" spans="1:10" ht="15" x14ac:dyDescent="0.2">
      <c r="A119" s="41" t="s">
        <v>91</v>
      </c>
      <c r="B119" s="42"/>
      <c r="C119" s="43"/>
      <c r="D119" s="43"/>
      <c r="E119" s="55"/>
      <c r="F119" s="38">
        <v>756023000</v>
      </c>
      <c r="G119" s="38">
        <v>64629000</v>
      </c>
      <c r="H119" s="38">
        <v>992105000</v>
      </c>
      <c r="I119" s="45">
        <f>SUM(I117:I118)</f>
        <v>1812757000</v>
      </c>
      <c r="J119" s="46"/>
    </row>
    <row r="120" spans="1:10" s="24" customFormat="1" ht="15" x14ac:dyDescent="0.2">
      <c r="A120" s="41" t="s">
        <v>92</v>
      </c>
      <c r="B120" s="42"/>
      <c r="C120" s="43">
        <v>39052</v>
      </c>
      <c r="D120" s="43">
        <v>42003</v>
      </c>
      <c r="E120" s="44" t="s">
        <v>29</v>
      </c>
      <c r="F120" s="38"/>
      <c r="G120" s="38">
        <v>13883609000</v>
      </c>
      <c r="H120" s="38"/>
      <c r="I120" s="45">
        <v>13883609000</v>
      </c>
      <c r="J120" s="46" t="s">
        <v>30</v>
      </c>
    </row>
    <row r="121" spans="1:10" s="24" customFormat="1" ht="15" x14ac:dyDescent="0.2">
      <c r="A121" s="41" t="s">
        <v>93</v>
      </c>
      <c r="B121" s="42"/>
      <c r="C121" s="43">
        <v>38530</v>
      </c>
      <c r="D121" s="43">
        <v>42003</v>
      </c>
      <c r="E121" s="55" t="s">
        <v>26</v>
      </c>
      <c r="F121" s="38">
        <v>2184621088</v>
      </c>
      <c r="G121" s="38">
        <v>1742503151</v>
      </c>
      <c r="H121" s="38">
        <v>1573427324</v>
      </c>
      <c r="I121" s="45">
        <v>5500551563</v>
      </c>
      <c r="J121" s="46" t="s">
        <v>30</v>
      </c>
    </row>
    <row r="122" spans="1:10" ht="15" x14ac:dyDescent="0.2">
      <c r="A122" s="41" t="s">
        <v>94</v>
      </c>
      <c r="B122" s="42"/>
      <c r="C122" s="43">
        <v>38530</v>
      </c>
      <c r="D122" s="43">
        <v>42003</v>
      </c>
      <c r="E122" s="55" t="s">
        <v>29</v>
      </c>
      <c r="F122" s="38">
        <v>2547365000</v>
      </c>
      <c r="G122" s="38">
        <v>1329060000</v>
      </c>
      <c r="H122" s="38">
        <v>560500873</v>
      </c>
      <c r="I122" s="45">
        <v>4436925873</v>
      </c>
      <c r="J122" s="46" t="s">
        <v>37</v>
      </c>
    </row>
    <row r="123" spans="1:10" s="24" customFormat="1" ht="15" x14ac:dyDescent="0.2">
      <c r="A123" s="41"/>
      <c r="B123" s="47" t="s">
        <v>95</v>
      </c>
      <c r="C123" s="48">
        <v>39478</v>
      </c>
      <c r="D123" s="48">
        <v>40742</v>
      </c>
      <c r="E123" s="49" t="s">
        <v>26</v>
      </c>
      <c r="F123" s="38"/>
      <c r="G123" s="38">
        <v>3921093305.5100002</v>
      </c>
      <c r="H123" s="38"/>
      <c r="I123" s="50">
        <v>3921093305.5100002</v>
      </c>
      <c r="J123" s="51" t="s">
        <v>27</v>
      </c>
    </row>
    <row r="124" spans="1:10" ht="15" x14ac:dyDescent="0.2">
      <c r="A124" s="41"/>
      <c r="B124" s="47" t="s">
        <v>95</v>
      </c>
      <c r="C124" s="48">
        <v>36739</v>
      </c>
      <c r="D124" s="48">
        <v>40725</v>
      </c>
      <c r="E124" s="49" t="s">
        <v>26</v>
      </c>
      <c r="F124" s="38"/>
      <c r="G124" s="38">
        <v>2284246166</v>
      </c>
      <c r="H124" s="38"/>
      <c r="I124" s="50">
        <v>2284246166</v>
      </c>
      <c r="J124" s="51" t="s">
        <v>27</v>
      </c>
    </row>
    <row r="125" spans="1:10" ht="15" x14ac:dyDescent="0.2">
      <c r="A125" s="41"/>
      <c r="B125" s="47" t="s">
        <v>95</v>
      </c>
      <c r="C125" s="48">
        <v>39478</v>
      </c>
      <c r="D125" s="48">
        <v>42003</v>
      </c>
      <c r="E125" s="49" t="s">
        <v>26</v>
      </c>
      <c r="F125" s="38"/>
      <c r="G125" s="38">
        <v>1012220938</v>
      </c>
      <c r="H125" s="38"/>
      <c r="I125" s="50">
        <v>1012220938</v>
      </c>
      <c r="J125" s="51" t="s">
        <v>27</v>
      </c>
    </row>
    <row r="126" spans="1:10" ht="15" x14ac:dyDescent="0.2">
      <c r="A126" s="41" t="s">
        <v>95</v>
      </c>
      <c r="B126" s="42"/>
      <c r="C126" s="43"/>
      <c r="D126" s="43"/>
      <c r="E126" s="44"/>
      <c r="F126" s="38"/>
      <c r="G126" s="38">
        <v>7217560409.5100002</v>
      </c>
      <c r="H126" s="38"/>
      <c r="I126" s="45">
        <f>SUM(I123:I125)</f>
        <v>7217560409.5100002</v>
      </c>
      <c r="J126" s="46"/>
    </row>
    <row r="127" spans="1:10" ht="15" x14ac:dyDescent="0.2">
      <c r="A127" s="41" t="s">
        <v>96</v>
      </c>
      <c r="B127" s="42"/>
      <c r="C127" s="43">
        <v>38510</v>
      </c>
      <c r="D127" s="43">
        <v>42003</v>
      </c>
      <c r="E127" s="44" t="s">
        <v>29</v>
      </c>
      <c r="F127" s="38">
        <v>1238561764.0999999</v>
      </c>
      <c r="G127" s="38">
        <v>1184514627.0999999</v>
      </c>
      <c r="H127" s="38"/>
      <c r="I127" s="45">
        <v>2423076391.1999998</v>
      </c>
      <c r="J127" s="46" t="s">
        <v>27</v>
      </c>
    </row>
    <row r="128" spans="1:10" s="24" customFormat="1" ht="17.25" x14ac:dyDescent="0.2">
      <c r="A128" s="41" t="s">
        <v>97</v>
      </c>
      <c r="B128" s="42"/>
      <c r="C128" s="43">
        <v>38569</v>
      </c>
      <c r="D128" s="43">
        <v>42003</v>
      </c>
      <c r="E128" s="55" t="s">
        <v>29</v>
      </c>
      <c r="F128" s="38">
        <v>3715549348</v>
      </c>
      <c r="G128" s="38">
        <v>1696229050</v>
      </c>
      <c r="H128" s="38">
        <v>969273743.01999998</v>
      </c>
      <c r="I128" s="45">
        <v>6381052141.0200005</v>
      </c>
      <c r="J128" s="46" t="s">
        <v>37</v>
      </c>
    </row>
    <row r="129" spans="1:10" ht="15" x14ac:dyDescent="0.2">
      <c r="A129" s="41" t="s">
        <v>98</v>
      </c>
      <c r="B129" s="42"/>
      <c r="C129" s="43">
        <v>39174</v>
      </c>
      <c r="D129" s="43">
        <v>42003</v>
      </c>
      <c r="E129" s="44" t="s">
        <v>29</v>
      </c>
      <c r="F129" s="38">
        <v>542405714.38999999</v>
      </c>
      <c r="G129" s="38"/>
      <c r="H129" s="38"/>
      <c r="I129" s="45">
        <v>542405714.38999999</v>
      </c>
      <c r="J129" s="46" t="s">
        <v>27</v>
      </c>
    </row>
    <row r="130" spans="1:10" ht="15" x14ac:dyDescent="0.2">
      <c r="A130" s="41" t="s">
        <v>99</v>
      </c>
      <c r="B130" s="42"/>
      <c r="C130" s="43" t="s">
        <v>41</v>
      </c>
      <c r="D130" s="43"/>
      <c r="E130" s="55"/>
      <c r="F130" s="38"/>
      <c r="G130" s="38"/>
      <c r="H130" s="38"/>
      <c r="I130" s="45">
        <v>0</v>
      </c>
      <c r="J130" s="46" t="s">
        <v>30</v>
      </c>
    </row>
    <row r="131" spans="1:10" ht="15" x14ac:dyDescent="0.25">
      <c r="A131" s="41"/>
      <c r="B131" s="47" t="s">
        <v>100</v>
      </c>
      <c r="C131" s="48">
        <v>40927</v>
      </c>
      <c r="D131" s="48">
        <v>42003</v>
      </c>
      <c r="E131" s="49" t="s">
        <v>29</v>
      </c>
      <c r="F131" s="38">
        <v>43598904</v>
      </c>
      <c r="G131" s="38">
        <v>1481950275</v>
      </c>
      <c r="H131" s="38">
        <v>810013444.78999996</v>
      </c>
      <c r="I131" s="50">
        <v>2335562623.79</v>
      </c>
      <c r="J131" s="56" t="s">
        <v>30</v>
      </c>
    </row>
    <row r="132" spans="1:10" ht="15" x14ac:dyDescent="0.25">
      <c r="A132" s="41"/>
      <c r="B132" s="47" t="s">
        <v>100</v>
      </c>
      <c r="C132" s="48">
        <v>38513</v>
      </c>
      <c r="D132" s="48">
        <v>42003</v>
      </c>
      <c r="E132" s="49" t="s">
        <v>29</v>
      </c>
      <c r="F132" s="38">
        <v>817273223</v>
      </c>
      <c r="G132" s="38"/>
      <c r="H132" s="38"/>
      <c r="I132" s="50">
        <v>817273223</v>
      </c>
      <c r="J132" s="56" t="s">
        <v>30</v>
      </c>
    </row>
    <row r="133" spans="1:10" ht="15" x14ac:dyDescent="0.25">
      <c r="A133" s="41" t="s">
        <v>100</v>
      </c>
      <c r="B133" s="42"/>
      <c r="C133" s="43"/>
      <c r="D133" s="43"/>
      <c r="E133" s="44"/>
      <c r="F133" s="38">
        <v>860872127</v>
      </c>
      <c r="G133" s="38">
        <v>1481950275</v>
      </c>
      <c r="H133" s="38">
        <v>810013444.78999996</v>
      </c>
      <c r="I133" s="45">
        <f>SUM(I131:I132)</f>
        <v>3152835846.79</v>
      </c>
      <c r="J133" s="57"/>
    </row>
    <row r="134" spans="1:10" s="24" customFormat="1" ht="15" x14ac:dyDescent="0.25">
      <c r="A134" s="61"/>
      <c r="B134" s="47" t="s">
        <v>101</v>
      </c>
      <c r="C134" s="43">
        <v>39729</v>
      </c>
      <c r="D134" s="43">
        <v>42003</v>
      </c>
      <c r="E134" s="44" t="s">
        <v>29</v>
      </c>
      <c r="F134" s="38"/>
      <c r="G134" s="38"/>
      <c r="H134" s="38">
        <v>490212161.87</v>
      </c>
      <c r="I134" s="45">
        <v>490212161.87</v>
      </c>
      <c r="J134" s="46" t="s">
        <v>27</v>
      </c>
    </row>
    <row r="135" spans="1:10" ht="15" x14ac:dyDescent="0.25">
      <c r="A135" s="62"/>
      <c r="B135" s="47" t="s">
        <v>101</v>
      </c>
      <c r="C135" s="43">
        <v>41102</v>
      </c>
      <c r="D135" s="43">
        <v>42003</v>
      </c>
      <c r="E135" s="44" t="s">
        <v>29</v>
      </c>
      <c r="F135" s="38">
        <v>91932528.180000007</v>
      </c>
      <c r="G135" s="38">
        <v>8839511.6199999992</v>
      </c>
      <c r="H135" s="38"/>
      <c r="I135" s="45">
        <v>100772039.80000001</v>
      </c>
      <c r="J135" s="46" t="s">
        <v>27</v>
      </c>
    </row>
    <row r="136" spans="1:10" ht="15" x14ac:dyDescent="0.25">
      <c r="A136" s="62"/>
      <c r="B136" s="47" t="s">
        <v>101</v>
      </c>
      <c r="C136" s="43">
        <v>39722</v>
      </c>
      <c r="D136" s="43">
        <v>41981</v>
      </c>
      <c r="E136" s="44" t="s">
        <v>26</v>
      </c>
      <c r="F136" s="38"/>
      <c r="G136" s="38"/>
      <c r="H136" s="38"/>
      <c r="I136" s="45">
        <v>0</v>
      </c>
      <c r="J136" s="46" t="s">
        <v>27</v>
      </c>
    </row>
    <row r="137" spans="1:10" ht="15" x14ac:dyDescent="0.2">
      <c r="A137" s="41" t="s">
        <v>101</v>
      </c>
      <c r="B137" s="42"/>
      <c r="C137" s="43"/>
      <c r="D137" s="43"/>
      <c r="E137" s="44"/>
      <c r="F137" s="38">
        <v>91932528.180000007</v>
      </c>
      <c r="G137" s="38">
        <v>8839511.6199999992</v>
      </c>
      <c r="H137" s="38">
        <v>490212161.87</v>
      </c>
      <c r="I137" s="45">
        <f>SUM(I134:I136)</f>
        <v>590984201.67000008</v>
      </c>
      <c r="J137" s="46"/>
    </row>
    <row r="138" spans="1:10" ht="15" x14ac:dyDescent="0.2">
      <c r="A138" s="41" t="s">
        <v>102</v>
      </c>
      <c r="B138" s="42"/>
      <c r="C138" s="43">
        <v>41785</v>
      </c>
      <c r="D138" s="43">
        <v>42003</v>
      </c>
      <c r="E138" s="44" t="s">
        <v>29</v>
      </c>
      <c r="F138" s="38">
        <v>61930292.350000001</v>
      </c>
      <c r="G138" s="38">
        <v>85069707.650000006</v>
      </c>
      <c r="H138" s="38"/>
      <c r="I138" s="45">
        <v>147000000</v>
      </c>
      <c r="J138" s="46" t="s">
        <v>30</v>
      </c>
    </row>
    <row r="139" spans="1:10" ht="15" x14ac:dyDescent="0.2">
      <c r="A139" s="41" t="s">
        <v>103</v>
      </c>
      <c r="B139" s="42"/>
      <c r="C139" s="43">
        <v>39400</v>
      </c>
      <c r="D139" s="43">
        <v>42003</v>
      </c>
      <c r="E139" s="44" t="s">
        <v>29</v>
      </c>
      <c r="F139" s="38"/>
      <c r="G139" s="38">
        <v>729391677.47000003</v>
      </c>
      <c r="H139" s="38">
        <v>70116935.170000002</v>
      </c>
      <c r="I139" s="45">
        <v>799508612.63999999</v>
      </c>
      <c r="J139" s="46" t="s">
        <v>30</v>
      </c>
    </row>
    <row r="140" spans="1:10" ht="15" x14ac:dyDescent="0.2">
      <c r="A140" s="41" t="s">
        <v>104</v>
      </c>
      <c r="B140" s="42"/>
      <c r="C140" s="43">
        <v>38538</v>
      </c>
      <c r="D140" s="43">
        <v>41883</v>
      </c>
      <c r="E140" s="55" t="s">
        <v>29</v>
      </c>
      <c r="F140" s="38"/>
      <c r="G140" s="38">
        <v>534600000</v>
      </c>
      <c r="H140" s="38"/>
      <c r="I140" s="45">
        <v>534600000</v>
      </c>
      <c r="J140" s="63" t="s">
        <v>27</v>
      </c>
    </row>
    <row r="141" spans="1:10" s="24" customFormat="1" ht="15" x14ac:dyDescent="0.2">
      <c r="A141" s="41"/>
      <c r="B141" s="47" t="s">
        <v>105</v>
      </c>
      <c r="C141" s="48">
        <v>37742</v>
      </c>
      <c r="D141" s="48">
        <v>42003</v>
      </c>
      <c r="E141" s="54" t="s">
        <v>29</v>
      </c>
      <c r="F141" s="38"/>
      <c r="G141" s="38">
        <v>1700000000</v>
      </c>
      <c r="H141" s="38"/>
      <c r="I141" s="50">
        <v>1700000000</v>
      </c>
      <c r="J141" s="51" t="s">
        <v>37</v>
      </c>
    </row>
    <row r="142" spans="1:10" ht="15" x14ac:dyDescent="0.2">
      <c r="A142" s="41"/>
      <c r="B142" s="47" t="s">
        <v>105</v>
      </c>
      <c r="C142" s="48">
        <v>36861</v>
      </c>
      <c r="D142" s="48">
        <v>40819</v>
      </c>
      <c r="E142" s="54" t="s">
        <v>26</v>
      </c>
      <c r="F142" s="38"/>
      <c r="G142" s="38">
        <v>1100000000</v>
      </c>
      <c r="H142" s="38"/>
      <c r="I142" s="50">
        <v>1100000000</v>
      </c>
      <c r="J142" s="51" t="s">
        <v>37</v>
      </c>
    </row>
    <row r="143" spans="1:10" ht="15" x14ac:dyDescent="0.2">
      <c r="A143" s="41"/>
      <c r="B143" s="47" t="s">
        <v>105</v>
      </c>
      <c r="C143" s="48">
        <v>37196</v>
      </c>
      <c r="D143" s="48">
        <v>42003</v>
      </c>
      <c r="E143" s="54" t="s">
        <v>29</v>
      </c>
      <c r="F143" s="38"/>
      <c r="G143" s="38"/>
      <c r="H143" s="38"/>
      <c r="I143" s="50">
        <v>0</v>
      </c>
      <c r="J143" s="51" t="s">
        <v>37</v>
      </c>
    </row>
    <row r="144" spans="1:10" ht="17.25" x14ac:dyDescent="0.2">
      <c r="A144" s="41" t="s">
        <v>106</v>
      </c>
      <c r="B144" s="42"/>
      <c r="C144" s="43"/>
      <c r="D144" s="43"/>
      <c r="E144" s="55"/>
      <c r="F144" s="38"/>
      <c r="G144" s="38">
        <v>2800000000</v>
      </c>
      <c r="H144" s="38"/>
      <c r="I144" s="45">
        <f>SUM(I141:I143)</f>
        <v>2800000000</v>
      </c>
      <c r="J144" s="46"/>
    </row>
    <row r="145" spans="1:10" ht="15" x14ac:dyDescent="0.2">
      <c r="A145" s="41"/>
      <c r="B145" s="47" t="s">
        <v>107</v>
      </c>
      <c r="C145" s="48">
        <v>38895</v>
      </c>
      <c r="D145" s="48">
        <v>42003</v>
      </c>
      <c r="E145" s="49" t="s">
        <v>29</v>
      </c>
      <c r="F145" s="38"/>
      <c r="G145" s="38">
        <v>483199286</v>
      </c>
      <c r="H145" s="38">
        <v>1076483514</v>
      </c>
      <c r="I145" s="50">
        <v>1559682800</v>
      </c>
      <c r="J145" s="51" t="s">
        <v>30</v>
      </c>
    </row>
    <row r="146" spans="1:10" s="24" customFormat="1" ht="15" x14ac:dyDescent="0.25">
      <c r="A146" s="41"/>
      <c r="B146" s="47" t="s">
        <v>107</v>
      </c>
      <c r="C146" s="48">
        <v>38895</v>
      </c>
      <c r="D146" s="48">
        <v>41639</v>
      </c>
      <c r="E146" s="49" t="s">
        <v>26</v>
      </c>
      <c r="F146" s="38"/>
      <c r="G146" s="38">
        <v>708708348</v>
      </c>
      <c r="H146" s="38"/>
      <c r="I146" s="50">
        <v>708708348</v>
      </c>
      <c r="J146" s="56" t="s">
        <v>30</v>
      </c>
    </row>
    <row r="147" spans="1:10" s="24" customFormat="1" ht="15" x14ac:dyDescent="0.25">
      <c r="A147" s="41" t="s">
        <v>107</v>
      </c>
      <c r="B147" s="42"/>
      <c r="C147" s="43"/>
      <c r="D147" s="43"/>
      <c r="E147" s="44"/>
      <c r="F147" s="38"/>
      <c r="G147" s="38">
        <v>1191907634</v>
      </c>
      <c r="H147" s="38">
        <v>1076483514</v>
      </c>
      <c r="I147" s="45">
        <f>SUM(I145:I146)</f>
        <v>2268391148</v>
      </c>
      <c r="J147" s="57"/>
    </row>
    <row r="148" spans="1:10" ht="15" x14ac:dyDescent="0.2">
      <c r="A148" s="41" t="s">
        <v>108</v>
      </c>
      <c r="B148" s="42"/>
      <c r="C148" s="43">
        <v>38960</v>
      </c>
      <c r="D148" s="43">
        <v>42003</v>
      </c>
      <c r="E148" s="55" t="s">
        <v>29</v>
      </c>
      <c r="F148" s="38">
        <v>36420000</v>
      </c>
      <c r="G148" s="38"/>
      <c r="H148" s="38"/>
      <c r="I148" s="45">
        <v>36420000</v>
      </c>
      <c r="J148" s="46" t="s">
        <v>27</v>
      </c>
    </row>
    <row r="149" spans="1:10" ht="15" x14ac:dyDescent="0.2">
      <c r="A149" s="41" t="s">
        <v>109</v>
      </c>
      <c r="B149" s="42"/>
      <c r="C149" s="43">
        <v>40889</v>
      </c>
      <c r="D149" s="43">
        <v>42003</v>
      </c>
      <c r="E149" s="55" t="s">
        <v>29</v>
      </c>
      <c r="F149" s="38"/>
      <c r="G149" s="38">
        <v>9878471214.3100014</v>
      </c>
      <c r="H149" s="38"/>
      <c r="I149" s="45">
        <v>9878471214.3100014</v>
      </c>
      <c r="J149" s="46" t="s">
        <v>30</v>
      </c>
    </row>
    <row r="150" spans="1:10" ht="15" x14ac:dyDescent="0.2">
      <c r="A150" s="41" t="s">
        <v>110</v>
      </c>
      <c r="B150" s="42"/>
      <c r="C150" s="43">
        <v>40889</v>
      </c>
      <c r="D150" s="43">
        <v>42003</v>
      </c>
      <c r="E150" s="55" t="s">
        <v>29</v>
      </c>
      <c r="F150" s="38"/>
      <c r="G150" s="38">
        <v>7096450835.7400007</v>
      </c>
      <c r="H150" s="38"/>
      <c r="I150" s="45">
        <v>7096450835.7400007</v>
      </c>
      <c r="J150" s="46" t="s">
        <v>30</v>
      </c>
    </row>
    <row r="151" spans="1:10" ht="15" x14ac:dyDescent="0.2">
      <c r="A151" s="41" t="s">
        <v>111</v>
      </c>
      <c r="B151" s="42"/>
      <c r="C151" s="43" t="s">
        <v>41</v>
      </c>
      <c r="D151" s="43"/>
      <c r="E151" s="44"/>
      <c r="F151" s="38"/>
      <c r="G151" s="38"/>
      <c r="H151" s="38"/>
      <c r="I151" s="45">
        <v>0</v>
      </c>
      <c r="J151" s="46" t="s">
        <v>27</v>
      </c>
    </row>
    <row r="152" spans="1:10" ht="15" x14ac:dyDescent="0.2">
      <c r="A152" s="41" t="s">
        <v>112</v>
      </c>
      <c r="B152" s="42"/>
      <c r="C152" s="43">
        <v>40330</v>
      </c>
      <c r="D152" s="43">
        <v>42003</v>
      </c>
      <c r="E152" s="44" t="s">
        <v>29</v>
      </c>
      <c r="F152" s="38">
        <v>3882122390.8000002</v>
      </c>
      <c r="G152" s="38">
        <v>4076228510.3400002</v>
      </c>
      <c r="H152" s="38">
        <v>1746955075.8599999</v>
      </c>
      <c r="I152" s="45">
        <v>9705305977</v>
      </c>
      <c r="J152" s="46" t="s">
        <v>27</v>
      </c>
    </row>
    <row r="153" spans="1:10" ht="15" x14ac:dyDescent="0.2">
      <c r="A153" s="41" t="s">
        <v>113</v>
      </c>
      <c r="B153" s="42"/>
      <c r="C153" s="43">
        <v>38078</v>
      </c>
      <c r="D153" s="43">
        <v>41729</v>
      </c>
      <c r="E153" s="58" t="s">
        <v>26</v>
      </c>
      <c r="F153" s="38"/>
      <c r="G153" s="38">
        <v>7915280120</v>
      </c>
      <c r="H153" s="38">
        <v>6476138280.6000004</v>
      </c>
      <c r="I153" s="45">
        <v>14391418400.6</v>
      </c>
      <c r="J153" s="46" t="s">
        <v>30</v>
      </c>
    </row>
    <row r="154" spans="1:10" ht="15" x14ac:dyDescent="0.2">
      <c r="A154" s="41" t="s">
        <v>114</v>
      </c>
      <c r="B154" s="42"/>
      <c r="C154" s="43">
        <v>39510</v>
      </c>
      <c r="D154" s="43">
        <v>42003</v>
      </c>
      <c r="E154" s="44" t="s">
        <v>29</v>
      </c>
      <c r="F154" s="38">
        <v>265000000</v>
      </c>
      <c r="G154" s="38">
        <v>470000000</v>
      </c>
      <c r="H154" s="38">
        <v>254000000</v>
      </c>
      <c r="I154" s="45">
        <v>989000000</v>
      </c>
      <c r="J154" s="46" t="s">
        <v>30</v>
      </c>
    </row>
    <row r="155" spans="1:10" ht="15" x14ac:dyDescent="0.2">
      <c r="A155" s="41" t="s">
        <v>115</v>
      </c>
      <c r="B155" s="42"/>
      <c r="C155" s="43">
        <v>40330</v>
      </c>
      <c r="D155" s="43">
        <v>42003</v>
      </c>
      <c r="E155" s="44" t="s">
        <v>29</v>
      </c>
      <c r="F155" s="38">
        <v>54041193</v>
      </c>
      <c r="G155" s="38">
        <v>101410890</v>
      </c>
      <c r="H155" s="38"/>
      <c r="I155" s="45">
        <v>155452083</v>
      </c>
      <c r="J155" s="46" t="s">
        <v>30</v>
      </c>
    </row>
    <row r="156" spans="1:10" ht="15" x14ac:dyDescent="0.2">
      <c r="A156" s="41"/>
      <c r="B156" s="47" t="s">
        <v>116</v>
      </c>
      <c r="C156" s="48">
        <v>39602</v>
      </c>
      <c r="D156" s="48">
        <v>42003</v>
      </c>
      <c r="E156" s="64" t="s">
        <v>29</v>
      </c>
      <c r="F156" s="38">
        <v>1135425870</v>
      </c>
      <c r="G156" s="38">
        <v>1468999979.5</v>
      </c>
      <c r="H156" s="38">
        <v>425784690</v>
      </c>
      <c r="I156" s="50">
        <v>3030210539.5</v>
      </c>
      <c r="J156" s="51" t="s">
        <v>30</v>
      </c>
    </row>
    <row r="157" spans="1:10" s="24" customFormat="1" ht="15" x14ac:dyDescent="0.2">
      <c r="A157" s="41"/>
      <c r="B157" s="47" t="s">
        <v>116</v>
      </c>
      <c r="C157" s="48">
        <v>38869</v>
      </c>
      <c r="D157" s="48">
        <v>42003</v>
      </c>
      <c r="E157" s="64" t="s">
        <v>29</v>
      </c>
      <c r="F157" s="38"/>
      <c r="G157" s="38">
        <v>1453437119.1400001</v>
      </c>
      <c r="H157" s="38"/>
      <c r="I157" s="50">
        <v>1453437119.1400001</v>
      </c>
      <c r="J157" s="51" t="s">
        <v>30</v>
      </c>
    </row>
    <row r="158" spans="1:10" ht="15" x14ac:dyDescent="0.2">
      <c r="A158" s="41"/>
      <c r="B158" s="47" t="s">
        <v>116</v>
      </c>
      <c r="C158" s="48">
        <v>40450</v>
      </c>
      <c r="D158" s="48">
        <v>42003</v>
      </c>
      <c r="E158" s="65" t="s">
        <v>29</v>
      </c>
      <c r="F158" s="38"/>
      <c r="G158" s="38">
        <v>1453437119.1400001</v>
      </c>
      <c r="H158" s="38"/>
      <c r="I158" s="50">
        <v>1453437119.1400001</v>
      </c>
      <c r="J158" s="51" t="s">
        <v>30</v>
      </c>
    </row>
    <row r="159" spans="1:10" ht="15" x14ac:dyDescent="0.2">
      <c r="A159" s="41"/>
      <c r="B159" s="47" t="s">
        <v>116</v>
      </c>
      <c r="C159" s="48">
        <v>37316</v>
      </c>
      <c r="D159" s="48">
        <v>41457</v>
      </c>
      <c r="E159" s="64" t="s">
        <v>26</v>
      </c>
      <c r="F159" s="38"/>
      <c r="G159" s="38">
        <v>471489795.92000002</v>
      </c>
      <c r="H159" s="38"/>
      <c r="I159" s="50">
        <v>471489795.92000002</v>
      </c>
      <c r="J159" s="51" t="s">
        <v>30</v>
      </c>
    </row>
    <row r="160" spans="1:10" ht="15" x14ac:dyDescent="0.2">
      <c r="A160" s="41" t="s">
        <v>116</v>
      </c>
      <c r="B160" s="42"/>
      <c r="C160" s="43"/>
      <c r="D160" s="43"/>
      <c r="E160" s="66"/>
      <c r="F160" s="38">
        <v>1135425870</v>
      </c>
      <c r="G160" s="38">
        <v>4847364013.7000008</v>
      </c>
      <c r="H160" s="38">
        <v>425784690</v>
      </c>
      <c r="I160" s="45">
        <f>SUM(I156:I159)</f>
        <v>6408574573.7000008</v>
      </c>
      <c r="J160" s="46"/>
    </row>
    <row r="161" spans="1:10" s="24" customFormat="1" ht="15" x14ac:dyDescent="0.2">
      <c r="A161" s="41" t="s">
        <v>117</v>
      </c>
      <c r="B161" s="42"/>
      <c r="C161" s="43" t="s">
        <v>41</v>
      </c>
      <c r="D161" s="43"/>
      <c r="E161" s="55"/>
      <c r="F161" s="38"/>
      <c r="G161" s="38"/>
      <c r="H161" s="38"/>
      <c r="I161" s="45">
        <v>0</v>
      </c>
      <c r="J161" s="46" t="s">
        <v>30</v>
      </c>
    </row>
    <row r="162" spans="1:10" ht="15" x14ac:dyDescent="0.2">
      <c r="A162" s="41" t="s">
        <v>118</v>
      </c>
      <c r="B162" s="42"/>
      <c r="C162" s="43" t="s">
        <v>41</v>
      </c>
      <c r="D162" s="43"/>
      <c r="E162" s="44"/>
      <c r="F162" s="38"/>
      <c r="G162" s="38"/>
      <c r="H162" s="38"/>
      <c r="I162" s="45">
        <v>0</v>
      </c>
      <c r="J162" s="46" t="s">
        <v>27</v>
      </c>
    </row>
    <row r="163" spans="1:10" ht="15" x14ac:dyDescent="0.2">
      <c r="A163" s="41"/>
      <c r="B163" s="47" t="s">
        <v>119</v>
      </c>
      <c r="C163" s="48">
        <v>39265</v>
      </c>
      <c r="D163" s="48">
        <v>40239</v>
      </c>
      <c r="E163" s="49" t="s">
        <v>26</v>
      </c>
      <c r="F163" s="38"/>
      <c r="G163" s="38">
        <v>7949000000</v>
      </c>
      <c r="H163" s="38"/>
      <c r="I163" s="50">
        <v>7949000000</v>
      </c>
      <c r="J163" s="51" t="s">
        <v>27</v>
      </c>
    </row>
    <row r="164" spans="1:10" s="24" customFormat="1" ht="15" x14ac:dyDescent="0.2">
      <c r="A164" s="41"/>
      <c r="B164" s="47" t="s">
        <v>119</v>
      </c>
      <c r="C164" s="48">
        <v>40889</v>
      </c>
      <c r="D164" s="48">
        <v>41974</v>
      </c>
      <c r="E164" s="49" t="s">
        <v>29</v>
      </c>
      <c r="F164" s="38"/>
      <c r="G164" s="38">
        <v>1724785163.6400001</v>
      </c>
      <c r="H164" s="38"/>
      <c r="I164" s="50">
        <v>1724785163.6400001</v>
      </c>
      <c r="J164" s="51" t="s">
        <v>27</v>
      </c>
    </row>
    <row r="165" spans="1:10" ht="15" x14ac:dyDescent="0.2">
      <c r="A165" s="41"/>
      <c r="B165" s="47" t="s">
        <v>119</v>
      </c>
      <c r="C165" s="48">
        <v>40878</v>
      </c>
      <c r="D165" s="48">
        <v>41974</v>
      </c>
      <c r="E165" s="49" t="s">
        <v>29</v>
      </c>
      <c r="F165" s="38">
        <v>261265751.81999999</v>
      </c>
      <c r="G165" s="38">
        <v>1045063007.3</v>
      </c>
      <c r="H165" s="38"/>
      <c r="I165" s="50">
        <v>1306328759.1199999</v>
      </c>
      <c r="J165" s="51" t="s">
        <v>27</v>
      </c>
    </row>
    <row r="166" spans="1:10" ht="15" x14ac:dyDescent="0.2">
      <c r="A166" s="41"/>
      <c r="B166" s="47" t="s">
        <v>119</v>
      </c>
      <c r="C166" s="48">
        <v>39282</v>
      </c>
      <c r="D166" s="48">
        <v>40210</v>
      </c>
      <c r="E166" s="49" t="s">
        <v>26</v>
      </c>
      <c r="F166" s="38"/>
      <c r="G166" s="38">
        <v>1074578989.5699999</v>
      </c>
      <c r="H166" s="38"/>
      <c r="I166" s="50">
        <v>1074578989.5699999</v>
      </c>
      <c r="J166" s="51" t="s">
        <v>27</v>
      </c>
    </row>
    <row r="167" spans="1:10" ht="15" x14ac:dyDescent="0.2">
      <c r="A167" s="41" t="s">
        <v>119</v>
      </c>
      <c r="B167" s="42"/>
      <c r="C167" s="43"/>
      <c r="D167" s="43"/>
      <c r="E167" s="44"/>
      <c r="F167" s="38">
        <v>261265751.81999999</v>
      </c>
      <c r="G167" s="38">
        <v>11793427160.509998</v>
      </c>
      <c r="H167" s="38"/>
      <c r="I167" s="45">
        <f>SUM(I163:I166)</f>
        <v>12054692912.329998</v>
      </c>
      <c r="J167" s="46"/>
    </row>
    <row r="168" spans="1:10" ht="15" x14ac:dyDescent="0.2">
      <c r="A168" s="41" t="s">
        <v>120</v>
      </c>
      <c r="B168" s="42"/>
      <c r="C168" s="43">
        <v>38264</v>
      </c>
      <c r="D168" s="43">
        <v>42003</v>
      </c>
      <c r="E168" s="44" t="s">
        <v>26</v>
      </c>
      <c r="F168" s="38">
        <v>4367282470.9493113</v>
      </c>
      <c r="G168" s="38">
        <v>4358745826.8132305</v>
      </c>
      <c r="H168" s="38">
        <v>2179372859.2223635</v>
      </c>
      <c r="I168" s="45">
        <v>10905401156.984905</v>
      </c>
      <c r="J168" s="46" t="s">
        <v>30</v>
      </c>
    </row>
    <row r="169" spans="1:10" ht="15" x14ac:dyDescent="0.2">
      <c r="A169" s="41" t="s">
        <v>121</v>
      </c>
      <c r="B169" s="42"/>
      <c r="C169" s="43">
        <v>39784</v>
      </c>
      <c r="D169" s="43">
        <v>42003</v>
      </c>
      <c r="E169" s="44" t="s">
        <v>29</v>
      </c>
      <c r="F169" s="38"/>
      <c r="G169" s="38"/>
      <c r="H169" s="38">
        <v>1559000000</v>
      </c>
      <c r="I169" s="45">
        <v>1559000000</v>
      </c>
      <c r="J169" s="46" t="s">
        <v>30</v>
      </c>
    </row>
    <row r="170" spans="1:10" ht="15" x14ac:dyDescent="0.2">
      <c r="A170" s="41" t="s">
        <v>122</v>
      </c>
      <c r="B170" s="42"/>
      <c r="C170" s="43">
        <v>38412</v>
      </c>
      <c r="D170" s="43">
        <v>42003</v>
      </c>
      <c r="E170" s="44" t="s">
        <v>29</v>
      </c>
      <c r="F170" s="38"/>
      <c r="G170" s="38">
        <v>344176935</v>
      </c>
      <c r="H170" s="38"/>
      <c r="I170" s="45">
        <v>344176935</v>
      </c>
      <c r="J170" s="46" t="s">
        <v>27</v>
      </c>
    </row>
    <row r="171" spans="1:10" ht="15" x14ac:dyDescent="0.2">
      <c r="A171" s="41" t="s">
        <v>123</v>
      </c>
      <c r="B171" s="42"/>
      <c r="C171" s="43">
        <v>41185</v>
      </c>
      <c r="D171" s="43">
        <v>41820</v>
      </c>
      <c r="E171" s="55" t="s">
        <v>29</v>
      </c>
      <c r="F171" s="38">
        <v>75720133</v>
      </c>
      <c r="G171" s="38">
        <v>468619000</v>
      </c>
      <c r="H171" s="38"/>
      <c r="I171" s="45">
        <v>544339133</v>
      </c>
      <c r="J171" s="46" t="s">
        <v>37</v>
      </c>
    </row>
    <row r="172" spans="1:10" ht="15" x14ac:dyDescent="0.2">
      <c r="A172" s="41" t="s">
        <v>124</v>
      </c>
      <c r="B172" s="42"/>
      <c r="C172" s="43" t="s">
        <v>41</v>
      </c>
      <c r="D172" s="43"/>
      <c r="E172" s="44"/>
      <c r="F172" s="38"/>
      <c r="G172" s="38"/>
      <c r="H172" s="38"/>
      <c r="I172" s="45">
        <v>0</v>
      </c>
      <c r="J172" s="46" t="s">
        <v>27</v>
      </c>
    </row>
    <row r="173" spans="1:10" ht="15" x14ac:dyDescent="0.2">
      <c r="A173" s="41" t="s">
        <v>125</v>
      </c>
      <c r="B173" s="42"/>
      <c r="C173" s="43" t="s">
        <v>41</v>
      </c>
      <c r="D173" s="43"/>
      <c r="E173" s="44"/>
      <c r="F173" s="38"/>
      <c r="G173" s="38"/>
      <c r="H173" s="38"/>
      <c r="I173" s="45">
        <v>0</v>
      </c>
      <c r="J173" s="46" t="s">
        <v>30</v>
      </c>
    </row>
    <row r="174" spans="1:10" ht="15" x14ac:dyDescent="0.2">
      <c r="A174" s="41" t="s">
        <v>126</v>
      </c>
      <c r="B174" s="42"/>
      <c r="C174" s="43">
        <v>40037</v>
      </c>
      <c r="D174" s="43">
        <v>42003</v>
      </c>
      <c r="E174" s="44" t="s">
        <v>29</v>
      </c>
      <c r="F174" s="38">
        <v>1863720570.5799999</v>
      </c>
      <c r="G174" s="38"/>
      <c r="H174" s="38"/>
      <c r="I174" s="45">
        <v>1863720570.5799999</v>
      </c>
      <c r="J174" s="46" t="s">
        <v>27</v>
      </c>
    </row>
    <row r="175" spans="1:10" ht="15" x14ac:dyDescent="0.2">
      <c r="A175" s="41"/>
      <c r="B175" s="47" t="s">
        <v>127</v>
      </c>
      <c r="C175" s="48">
        <v>40106</v>
      </c>
      <c r="D175" s="48">
        <v>42003</v>
      </c>
      <c r="E175" s="49" t="s">
        <v>29</v>
      </c>
      <c r="F175" s="38">
        <v>824058642</v>
      </c>
      <c r="G175" s="38">
        <v>364980163</v>
      </c>
      <c r="H175" s="38">
        <v>2065596233</v>
      </c>
      <c r="I175" s="50">
        <v>3254635038</v>
      </c>
      <c r="J175" s="51" t="s">
        <v>30</v>
      </c>
    </row>
    <row r="176" spans="1:10" ht="15" x14ac:dyDescent="0.2">
      <c r="A176" s="41"/>
      <c r="B176" s="47" t="s">
        <v>127</v>
      </c>
      <c r="C176" s="48">
        <v>38510</v>
      </c>
      <c r="D176" s="48">
        <v>42003</v>
      </c>
      <c r="E176" s="49" t="s">
        <v>29</v>
      </c>
      <c r="F176" s="38">
        <v>1477918993</v>
      </c>
      <c r="G176" s="38"/>
      <c r="H176" s="38">
        <v>452532162</v>
      </c>
      <c r="I176" s="50">
        <v>1930451155</v>
      </c>
      <c r="J176" s="51" t="s">
        <v>30</v>
      </c>
    </row>
    <row r="177" spans="1:10" ht="15" x14ac:dyDescent="0.2">
      <c r="A177" s="41" t="s">
        <v>127</v>
      </c>
      <c r="B177" s="42"/>
      <c r="C177" s="43"/>
      <c r="D177" s="43"/>
      <c r="E177" s="44"/>
      <c r="F177" s="38">
        <v>2301977635</v>
      </c>
      <c r="G177" s="38">
        <v>364980163</v>
      </c>
      <c r="H177" s="38">
        <v>2518128395</v>
      </c>
      <c r="I177" s="45">
        <f>SUM(I175:I176)</f>
        <v>5185086193</v>
      </c>
      <c r="J177" s="46"/>
    </row>
    <row r="178" spans="1:10" ht="15" x14ac:dyDescent="0.2">
      <c r="A178" s="41" t="s">
        <v>128</v>
      </c>
      <c r="B178" s="42"/>
      <c r="C178" s="43">
        <v>39272</v>
      </c>
      <c r="D178" s="43">
        <v>42003</v>
      </c>
      <c r="E178" s="44" t="s">
        <v>26</v>
      </c>
      <c r="F178" s="38">
        <v>460162506</v>
      </c>
      <c r="G178" s="38"/>
      <c r="H178" s="38"/>
      <c r="I178" s="45">
        <v>460162506</v>
      </c>
      <c r="J178" s="46" t="s">
        <v>30</v>
      </c>
    </row>
    <row r="179" spans="1:10" ht="15" x14ac:dyDescent="0.25">
      <c r="A179" s="41" t="s">
        <v>129</v>
      </c>
      <c r="B179" s="42"/>
      <c r="C179" s="43" t="s">
        <v>41</v>
      </c>
      <c r="D179" s="43"/>
      <c r="E179" s="44"/>
      <c r="F179" s="38"/>
      <c r="G179" s="38"/>
      <c r="H179" s="38"/>
      <c r="I179" s="45">
        <v>0</v>
      </c>
      <c r="J179" s="59" t="s">
        <v>27</v>
      </c>
    </row>
    <row r="180" spans="1:10" ht="17.25" x14ac:dyDescent="0.2">
      <c r="A180" s="41" t="s">
        <v>130</v>
      </c>
      <c r="B180" s="42"/>
      <c r="C180" s="43">
        <v>38532</v>
      </c>
      <c r="D180" s="43">
        <v>39150</v>
      </c>
      <c r="E180" s="55" t="s">
        <v>26</v>
      </c>
      <c r="F180" s="38"/>
      <c r="G180" s="38">
        <v>1291830000</v>
      </c>
      <c r="H180" s="38"/>
      <c r="I180" s="45">
        <v>1291830000</v>
      </c>
      <c r="J180" s="46" t="s">
        <v>37</v>
      </c>
    </row>
    <row r="181" spans="1:10" ht="15" x14ac:dyDescent="0.2">
      <c r="A181" s="41"/>
      <c r="B181" s="47" t="s">
        <v>131</v>
      </c>
      <c r="C181" s="48">
        <v>39729</v>
      </c>
      <c r="D181" s="48">
        <v>42003</v>
      </c>
      <c r="E181" s="49" t="s">
        <v>29</v>
      </c>
      <c r="F181" s="38"/>
      <c r="G181" s="38">
        <v>3645934303.6700001</v>
      </c>
      <c r="H181" s="38"/>
      <c r="I181" s="50">
        <v>3645934303.6700001</v>
      </c>
      <c r="J181" s="51" t="s">
        <v>27</v>
      </c>
    </row>
    <row r="182" spans="1:10" ht="15" x14ac:dyDescent="0.2">
      <c r="A182" s="41"/>
      <c r="B182" s="47" t="s">
        <v>131</v>
      </c>
      <c r="C182" s="48">
        <v>35435</v>
      </c>
      <c r="D182" s="48">
        <v>37595</v>
      </c>
      <c r="E182" s="64" t="s">
        <v>26</v>
      </c>
      <c r="F182" s="38"/>
      <c r="G182" s="38">
        <v>1400000000</v>
      </c>
      <c r="H182" s="38"/>
      <c r="I182" s="50">
        <v>1400000000</v>
      </c>
      <c r="J182" s="51" t="s">
        <v>30</v>
      </c>
    </row>
    <row r="183" spans="1:10" ht="15" x14ac:dyDescent="0.2">
      <c r="A183" s="41" t="s">
        <v>131</v>
      </c>
      <c r="B183" s="42"/>
      <c r="C183" s="43"/>
      <c r="D183" s="43"/>
      <c r="E183" s="66"/>
      <c r="F183" s="38"/>
      <c r="G183" s="38">
        <v>5045934303.6700001</v>
      </c>
      <c r="H183" s="38"/>
      <c r="I183" s="45">
        <f>SUM(I181:I182)</f>
        <v>5045934303.6700001</v>
      </c>
      <c r="J183" s="46"/>
    </row>
    <row r="184" spans="1:10" ht="15" x14ac:dyDescent="0.2">
      <c r="A184" s="41" t="s">
        <v>132</v>
      </c>
      <c r="B184" s="42"/>
      <c r="C184" s="43">
        <v>38778</v>
      </c>
      <c r="D184" s="43">
        <v>42003</v>
      </c>
      <c r="E184" s="44" t="s">
        <v>29</v>
      </c>
      <c r="F184" s="38"/>
      <c r="G184" s="38">
        <v>1329978960</v>
      </c>
      <c r="H184" s="38"/>
      <c r="I184" s="45">
        <v>1329978960</v>
      </c>
      <c r="J184" s="46" t="s">
        <v>27</v>
      </c>
    </row>
    <row r="185" spans="1:10" ht="15" x14ac:dyDescent="0.25">
      <c r="A185" s="41" t="s">
        <v>133</v>
      </c>
      <c r="B185" s="42"/>
      <c r="C185" s="43">
        <v>39006</v>
      </c>
      <c r="D185" s="43">
        <v>42003</v>
      </c>
      <c r="E185" s="44" t="s">
        <v>29</v>
      </c>
      <c r="F185" s="38">
        <v>35038664.149999999</v>
      </c>
      <c r="G185" s="38">
        <v>53644945.600000001</v>
      </c>
      <c r="H185" s="38">
        <v>83657164</v>
      </c>
      <c r="I185" s="45">
        <v>172340773.75</v>
      </c>
      <c r="J185" s="57" t="s">
        <v>30</v>
      </c>
    </row>
    <row r="186" spans="1:10" ht="15" x14ac:dyDescent="0.2">
      <c r="A186" s="41" t="s">
        <v>134</v>
      </c>
      <c r="B186" s="42"/>
      <c r="C186" s="43">
        <v>39262</v>
      </c>
      <c r="D186" s="43">
        <v>42003</v>
      </c>
      <c r="E186" s="44" t="s">
        <v>29</v>
      </c>
      <c r="F186" s="38">
        <v>2820582607.3299999</v>
      </c>
      <c r="G186" s="38"/>
      <c r="H186" s="38"/>
      <c r="I186" s="45">
        <v>2820582607.3299999</v>
      </c>
      <c r="J186" s="46" t="s">
        <v>27</v>
      </c>
    </row>
    <row r="187" spans="1:10" ht="15" x14ac:dyDescent="0.25">
      <c r="A187" s="67" t="s">
        <v>135</v>
      </c>
      <c r="B187" s="68"/>
      <c r="C187" s="69" t="s">
        <v>41</v>
      </c>
      <c r="D187" s="69"/>
      <c r="E187" s="70"/>
      <c r="F187" s="71"/>
      <c r="G187" s="71"/>
      <c r="H187" s="71"/>
      <c r="I187" s="72">
        <v>0</v>
      </c>
      <c r="J187" s="73" t="s">
        <v>30</v>
      </c>
    </row>
    <row r="188" spans="1:10" ht="15" x14ac:dyDescent="0.25">
      <c r="A188" s="74" t="s">
        <v>9</v>
      </c>
      <c r="B188" s="75"/>
      <c r="C188" s="76"/>
      <c r="D188" s="76"/>
      <c r="E188" s="77"/>
      <c r="F188" s="78"/>
      <c r="G188" s="78"/>
      <c r="H188" s="78"/>
      <c r="I188" s="78"/>
      <c r="J188" s="79"/>
    </row>
    <row r="189" spans="1:10" ht="25.5" customHeight="1" x14ac:dyDescent="0.2">
      <c r="A189" s="80">
        <v>1</v>
      </c>
      <c r="B189" s="81" t="s">
        <v>136</v>
      </c>
      <c r="C189" s="81"/>
      <c r="D189" s="81"/>
      <c r="E189" s="81"/>
      <c r="F189" s="81"/>
      <c r="G189" s="81"/>
      <c r="H189" s="81"/>
      <c r="I189" s="81"/>
      <c r="J189" s="82"/>
    </row>
    <row r="190" spans="1:10" ht="15" customHeight="1" x14ac:dyDescent="0.2">
      <c r="A190" s="80">
        <v>2</v>
      </c>
      <c r="B190" s="81" t="s">
        <v>137</v>
      </c>
      <c r="C190" s="81"/>
      <c r="D190" s="81"/>
      <c r="E190" s="81"/>
      <c r="F190" s="81"/>
      <c r="G190" s="81"/>
      <c r="H190" s="81"/>
      <c r="I190" s="81"/>
      <c r="J190" s="82"/>
    </row>
    <row r="191" spans="1:10" ht="39.75" customHeight="1" x14ac:dyDescent="0.2">
      <c r="A191" s="80">
        <v>3</v>
      </c>
      <c r="B191" s="81" t="s">
        <v>138</v>
      </c>
      <c r="C191" s="81"/>
      <c r="D191" s="81"/>
      <c r="E191" s="81"/>
      <c r="F191" s="81"/>
      <c r="G191" s="81"/>
      <c r="H191" s="81"/>
      <c r="I191" s="81"/>
      <c r="J191" s="82"/>
    </row>
    <row r="192" spans="1:10" ht="28.5" customHeight="1" x14ac:dyDescent="0.2">
      <c r="A192" s="80">
        <v>4</v>
      </c>
      <c r="B192" s="81" t="s">
        <v>139</v>
      </c>
      <c r="C192" s="81"/>
      <c r="D192" s="81"/>
      <c r="E192" s="81"/>
      <c r="F192" s="81"/>
      <c r="G192" s="81"/>
      <c r="H192" s="81"/>
      <c r="I192" s="81"/>
      <c r="J192" s="82"/>
    </row>
    <row r="193" spans="1:10" ht="28.5" customHeight="1" x14ac:dyDescent="0.2">
      <c r="A193" s="80">
        <v>5</v>
      </c>
      <c r="B193" s="81" t="s">
        <v>140</v>
      </c>
      <c r="C193" s="81"/>
      <c r="D193" s="81"/>
      <c r="E193" s="81"/>
      <c r="F193" s="81"/>
      <c r="G193" s="81"/>
      <c r="H193" s="81"/>
      <c r="I193" s="81"/>
      <c r="J193" s="82"/>
    </row>
    <row r="194" spans="1:10" ht="40.5" customHeight="1" x14ac:dyDescent="0.2">
      <c r="A194" s="80">
        <v>6</v>
      </c>
      <c r="B194" s="81" t="s">
        <v>141</v>
      </c>
      <c r="C194" s="81"/>
      <c r="D194" s="81"/>
      <c r="E194" s="81"/>
      <c r="F194" s="81"/>
      <c r="G194" s="81"/>
      <c r="H194" s="81"/>
      <c r="I194" s="81"/>
      <c r="J194" s="82"/>
    </row>
    <row r="195" spans="1:10" ht="15.75" customHeight="1" x14ac:dyDescent="0.2">
      <c r="A195" s="80">
        <v>7</v>
      </c>
      <c r="B195" s="81" t="s">
        <v>142</v>
      </c>
      <c r="C195" s="81"/>
      <c r="D195" s="81"/>
      <c r="E195" s="81"/>
      <c r="F195" s="81"/>
      <c r="G195" s="81"/>
      <c r="H195" s="81"/>
      <c r="I195" s="81"/>
      <c r="J195" s="82"/>
    </row>
    <row r="196" spans="1:10" ht="28.5" customHeight="1" x14ac:dyDescent="0.2">
      <c r="A196" s="80">
        <v>8</v>
      </c>
      <c r="B196" s="81" t="s">
        <v>143</v>
      </c>
      <c r="C196" s="81"/>
      <c r="D196" s="81"/>
      <c r="E196" s="81"/>
      <c r="F196" s="81"/>
      <c r="G196" s="81"/>
      <c r="H196" s="81"/>
      <c r="I196" s="81"/>
      <c r="J196" s="82"/>
    </row>
    <row r="197" spans="1:10" ht="27.75" customHeight="1" x14ac:dyDescent="0.2">
      <c r="A197" s="83">
        <v>9</v>
      </c>
      <c r="B197" s="84" t="s">
        <v>144</v>
      </c>
      <c r="C197" s="84"/>
      <c r="D197" s="84"/>
      <c r="E197" s="84"/>
      <c r="F197" s="84"/>
      <c r="G197" s="84"/>
      <c r="H197" s="84"/>
      <c r="I197" s="84"/>
      <c r="J197" s="85"/>
    </row>
    <row r="198" spans="1:10" x14ac:dyDescent="0.2">
      <c r="A198" s="13"/>
      <c r="B198" s="13"/>
      <c r="C198" s="13"/>
      <c r="D198" s="13"/>
      <c r="F198" s="86"/>
      <c r="G198" s="86"/>
      <c r="H198" s="86"/>
      <c r="I198" s="86"/>
      <c r="J198" s="13"/>
    </row>
    <row r="199" spans="1:10" x14ac:dyDescent="0.2">
      <c r="A199" s="13"/>
      <c r="B199" s="13"/>
      <c r="C199" s="13"/>
      <c r="D199" s="13"/>
      <c r="F199" s="86"/>
      <c r="G199" s="86"/>
      <c r="H199" s="86"/>
      <c r="I199" s="86"/>
      <c r="J199" s="13"/>
    </row>
    <row r="200" spans="1:10" x14ac:dyDescent="0.2">
      <c r="A200" s="13"/>
      <c r="B200" s="13"/>
      <c r="C200" s="13"/>
      <c r="D200" s="13"/>
      <c r="F200" s="86"/>
      <c r="G200" s="86"/>
      <c r="H200" s="86"/>
      <c r="I200" s="86"/>
      <c r="J200" s="13"/>
    </row>
    <row r="201" spans="1:10" x14ac:dyDescent="0.2">
      <c r="A201" s="13"/>
      <c r="B201" s="13"/>
      <c r="C201" s="13"/>
      <c r="D201" s="13"/>
      <c r="F201" s="86"/>
      <c r="G201" s="86"/>
      <c r="H201" s="86"/>
      <c r="I201" s="86"/>
      <c r="J201" s="13"/>
    </row>
    <row r="202" spans="1:10" x14ac:dyDescent="0.2">
      <c r="A202" s="13"/>
      <c r="B202" s="13"/>
      <c r="C202" s="13"/>
      <c r="D202" s="13"/>
      <c r="F202" s="86"/>
      <c r="G202" s="86"/>
      <c r="H202" s="86"/>
      <c r="I202" s="86"/>
      <c r="J202" s="13"/>
    </row>
    <row r="203" spans="1:10" x14ac:dyDescent="0.2">
      <c r="A203" s="13"/>
      <c r="B203" s="13"/>
      <c r="C203" s="13"/>
      <c r="D203" s="13"/>
      <c r="F203" s="86"/>
      <c r="G203" s="86"/>
      <c r="H203" s="86"/>
      <c r="I203" s="86"/>
      <c r="J203" s="13"/>
    </row>
  </sheetData>
  <sheetProtection password="D6BD" sheet="1" objects="1" scenarios="1" formatCells="0" formatColumns="0" formatRows="0" insertColumns="0" insertRows="0" deleteColumns="0" deleteRows="0" sort="0" autoFilter="0" pivotTables="0"/>
  <autoFilter ref="A8:J197"/>
  <mergeCells count="15">
    <mergeCell ref="B195:J195"/>
    <mergeCell ref="B196:J196"/>
    <mergeCell ref="B197:J197"/>
    <mergeCell ref="B189:J189"/>
    <mergeCell ref="B190:J190"/>
    <mergeCell ref="B191:J191"/>
    <mergeCell ref="B192:J192"/>
    <mergeCell ref="B193:J193"/>
    <mergeCell ref="B194:J194"/>
    <mergeCell ref="A7:B8"/>
    <mergeCell ref="C7:C8"/>
    <mergeCell ref="D7:D8"/>
    <mergeCell ref="E7:E8"/>
    <mergeCell ref="I7:I8"/>
    <mergeCell ref="J7:J8"/>
  </mergeCells>
  <hyperlinks>
    <hyperlink ref="F2" location="Intro!A1" display="Back to index"/>
  </hyperlink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Q160"/>
  <sheetViews>
    <sheetView workbookViewId="0">
      <selection activeCell="F1" sqref="F1"/>
    </sheetView>
  </sheetViews>
  <sheetFormatPr defaultRowHeight="15" x14ac:dyDescent="0.25"/>
  <cols>
    <col min="1" max="1" width="35.7109375" style="102" bestFit="1" customWidth="1"/>
    <col min="2" max="2" width="8.7109375" style="102" customWidth="1"/>
    <col min="3" max="4" width="11.7109375" style="113" bestFit="1" customWidth="1"/>
    <col min="5" max="6" width="16" style="102" customWidth="1"/>
    <col min="7" max="7" width="17" style="102" customWidth="1"/>
    <col min="8" max="8" width="15.85546875" style="102" customWidth="1"/>
    <col min="9" max="9" width="19" style="102" customWidth="1"/>
    <col min="10" max="11" width="20" style="102" customWidth="1"/>
    <col min="12" max="12" width="21.7109375" style="102" customWidth="1"/>
    <col min="13" max="14" width="20" style="102" customWidth="1"/>
    <col min="15" max="15" width="12" style="102" customWidth="1"/>
    <col min="16" max="16384" width="9.140625" style="102"/>
  </cols>
  <sheetData>
    <row r="1" spans="1:17" ht="68.25" customHeight="1" x14ac:dyDescent="0.3">
      <c r="A1" s="1"/>
      <c r="B1" s="99"/>
      <c r="C1" s="100"/>
      <c r="D1" s="100"/>
      <c r="E1" s="101"/>
      <c r="F1" s="14" t="s">
        <v>13</v>
      </c>
      <c r="G1" s="101"/>
      <c r="H1" s="101"/>
      <c r="I1" s="101"/>
    </row>
    <row r="2" spans="1:17" ht="31.5" x14ac:dyDescent="0.5">
      <c r="A2" s="125" t="s">
        <v>169</v>
      </c>
      <c r="B2" s="99"/>
      <c r="C2" s="103" t="s">
        <v>170</v>
      </c>
      <c r="D2" s="100"/>
      <c r="E2" s="101"/>
      <c r="F2" s="101"/>
      <c r="G2" s="101"/>
      <c r="H2" s="101"/>
      <c r="I2" s="101"/>
    </row>
    <row r="3" spans="1:17" ht="15.75" thickBot="1" x14ac:dyDescent="0.3">
      <c r="A3" s="101"/>
      <c r="B3" s="101"/>
      <c r="C3" s="100"/>
      <c r="D3" s="100"/>
      <c r="E3" s="101"/>
      <c r="F3" s="101"/>
      <c r="G3" s="101"/>
      <c r="H3" s="101"/>
      <c r="I3" s="101"/>
    </row>
    <row r="4" spans="1:17" s="29" customFormat="1" ht="30.75" thickBot="1" x14ac:dyDescent="0.3">
      <c r="A4" s="29" t="s">
        <v>171</v>
      </c>
      <c r="H4" s="104" t="s">
        <v>22</v>
      </c>
      <c r="I4" s="105"/>
      <c r="J4" s="104" t="s">
        <v>23</v>
      </c>
      <c r="K4" s="105"/>
      <c r="L4" s="104" t="s">
        <v>172</v>
      </c>
      <c r="M4" s="105"/>
    </row>
    <row r="5" spans="1:17" s="29" customFormat="1" ht="30.75" thickBot="1" x14ac:dyDescent="0.3">
      <c r="A5" s="29" t="s">
        <v>15</v>
      </c>
      <c r="B5" s="29" t="s">
        <v>173</v>
      </c>
      <c r="C5" s="29" t="s">
        <v>16</v>
      </c>
      <c r="D5" s="29" t="s">
        <v>174</v>
      </c>
      <c r="E5" s="29" t="s">
        <v>175</v>
      </c>
      <c r="F5" s="29" t="s">
        <v>176</v>
      </c>
      <c r="G5" s="29" t="s">
        <v>177</v>
      </c>
      <c r="H5" s="106" t="s">
        <v>178</v>
      </c>
      <c r="I5" s="107" t="s">
        <v>179</v>
      </c>
      <c r="J5" s="106" t="s">
        <v>178</v>
      </c>
      <c r="K5" s="107" t="s">
        <v>179</v>
      </c>
      <c r="L5" s="106" t="s">
        <v>178</v>
      </c>
      <c r="M5" s="107" t="s">
        <v>179</v>
      </c>
      <c r="N5" s="29" t="s">
        <v>20</v>
      </c>
      <c r="O5" s="29" t="s">
        <v>180</v>
      </c>
      <c r="P5" s="29" t="s">
        <v>181</v>
      </c>
    </row>
    <row r="6" spans="1:17" x14ac:dyDescent="0.25">
      <c r="A6" s="38" t="s">
        <v>25</v>
      </c>
      <c r="B6" s="38" t="s">
        <v>182</v>
      </c>
      <c r="C6" s="44">
        <v>38965</v>
      </c>
      <c r="D6" s="44">
        <v>41792</v>
      </c>
      <c r="E6" s="38" t="s">
        <v>183</v>
      </c>
      <c r="F6" s="38" t="s">
        <v>26</v>
      </c>
      <c r="G6" s="38" t="s">
        <v>184</v>
      </c>
      <c r="H6" s="108"/>
      <c r="I6" s="108" t="s">
        <v>185</v>
      </c>
      <c r="J6" s="108">
        <v>0</v>
      </c>
      <c r="K6" s="108">
        <v>263886859.36000001</v>
      </c>
      <c r="L6" s="108" t="s">
        <v>185</v>
      </c>
      <c r="M6" s="108" t="s">
        <v>185</v>
      </c>
      <c r="N6" s="38">
        <f t="shared" ref="N6:N69" si="0">SUM(H6:M6)</f>
        <v>263886859.36000001</v>
      </c>
      <c r="O6" s="109">
        <v>0</v>
      </c>
      <c r="P6" s="109">
        <v>0</v>
      </c>
      <c r="Q6" s="38"/>
    </row>
    <row r="7" spans="1:17" x14ac:dyDescent="0.25">
      <c r="A7" s="38" t="s">
        <v>28</v>
      </c>
      <c r="B7" s="38" t="s">
        <v>186</v>
      </c>
      <c r="C7" s="44">
        <v>40269</v>
      </c>
      <c r="D7" s="44">
        <v>42003</v>
      </c>
      <c r="E7" s="38" t="s">
        <v>187</v>
      </c>
      <c r="F7" s="38" t="s">
        <v>29</v>
      </c>
      <c r="G7" s="38"/>
      <c r="H7" s="38">
        <v>0</v>
      </c>
      <c r="I7" s="38">
        <v>0</v>
      </c>
      <c r="J7" s="38" t="s">
        <v>185</v>
      </c>
      <c r="K7" s="38">
        <v>0</v>
      </c>
      <c r="L7" s="38">
        <v>0</v>
      </c>
      <c r="M7" s="38">
        <v>0</v>
      </c>
      <c r="N7" s="38">
        <f t="shared" si="0"/>
        <v>0</v>
      </c>
      <c r="O7" s="109">
        <v>5715</v>
      </c>
      <c r="P7" s="109">
        <v>4890</v>
      </c>
      <c r="Q7" s="38"/>
    </row>
    <row r="8" spans="1:17" x14ac:dyDescent="0.25">
      <c r="A8" s="38" t="s">
        <v>31</v>
      </c>
      <c r="B8" s="38" t="s">
        <v>188</v>
      </c>
      <c r="C8" s="44">
        <v>40823</v>
      </c>
      <c r="D8" s="44">
        <v>42003</v>
      </c>
      <c r="E8" s="38" t="s">
        <v>189</v>
      </c>
      <c r="F8" s="38" t="s">
        <v>29</v>
      </c>
      <c r="G8" s="38" t="s">
        <v>184</v>
      </c>
      <c r="H8" s="38">
        <v>130774516</v>
      </c>
      <c r="I8" s="38">
        <v>502876279.18000001</v>
      </c>
      <c r="J8" s="38" t="s">
        <v>185</v>
      </c>
      <c r="K8" s="38">
        <v>248833855.94</v>
      </c>
      <c r="L8" s="38">
        <v>22177286.039999999</v>
      </c>
      <c r="M8" s="38">
        <v>169999279.18000001</v>
      </c>
      <c r="N8" s="38">
        <f t="shared" si="0"/>
        <v>1074661216.3400002</v>
      </c>
      <c r="O8" s="109">
        <v>7400</v>
      </c>
      <c r="P8" s="109">
        <v>13217</v>
      </c>
      <c r="Q8" s="38"/>
    </row>
    <row r="9" spans="1:17" s="110" customFormat="1" x14ac:dyDescent="0.25">
      <c r="A9" s="38" t="s">
        <v>190</v>
      </c>
      <c r="B9" s="38" t="s">
        <v>191</v>
      </c>
      <c r="C9" s="44">
        <v>38462</v>
      </c>
      <c r="D9" s="44">
        <v>42003</v>
      </c>
      <c r="E9" s="38" t="s">
        <v>192</v>
      </c>
      <c r="F9" s="38" t="s">
        <v>29</v>
      </c>
      <c r="G9" s="38" t="s">
        <v>184</v>
      </c>
      <c r="H9" s="38" t="s">
        <v>185</v>
      </c>
      <c r="I9" s="38" t="s">
        <v>185</v>
      </c>
      <c r="J9" s="38" t="s">
        <v>185</v>
      </c>
      <c r="K9" s="38" t="s">
        <v>185</v>
      </c>
      <c r="L9" s="38">
        <v>94400000</v>
      </c>
      <c r="M9" s="38">
        <v>2354370048.6500001</v>
      </c>
      <c r="N9" s="38">
        <f t="shared" si="0"/>
        <v>2448770048.6500001</v>
      </c>
      <c r="O9" s="109">
        <v>2850</v>
      </c>
      <c r="P9" s="109">
        <v>11877</v>
      </c>
      <c r="Q9" s="38"/>
    </row>
    <row r="10" spans="1:17" x14ac:dyDescent="0.25">
      <c r="A10" s="38" t="s">
        <v>33</v>
      </c>
      <c r="B10" s="38" t="s">
        <v>193</v>
      </c>
      <c r="C10" s="44">
        <v>37714</v>
      </c>
      <c r="D10" s="44">
        <v>39236</v>
      </c>
      <c r="E10" s="38" t="s">
        <v>194</v>
      </c>
      <c r="F10" s="38" t="s">
        <v>26</v>
      </c>
      <c r="G10" s="38" t="s">
        <v>195</v>
      </c>
      <c r="H10" s="38">
        <v>87027200</v>
      </c>
      <c r="I10" s="38">
        <v>-51439200</v>
      </c>
      <c r="J10" s="38">
        <v>131998541.51277503</v>
      </c>
      <c r="K10" s="38">
        <v>32393430.029302575</v>
      </c>
      <c r="L10" s="38">
        <v>42153961</v>
      </c>
      <c r="M10" s="38">
        <v>1405676.427585368</v>
      </c>
      <c r="N10" s="38">
        <f t="shared" si="0"/>
        <v>243539608.96966296</v>
      </c>
      <c r="O10" s="109" t="e">
        <v>#N/A</v>
      </c>
      <c r="P10" s="109" t="e">
        <v>#N/A</v>
      </c>
      <c r="Q10" s="38"/>
    </row>
    <row r="11" spans="1:17" s="111" customFormat="1" x14ac:dyDescent="0.25">
      <c r="A11" s="38" t="s">
        <v>34</v>
      </c>
      <c r="B11" s="38" t="s">
        <v>196</v>
      </c>
      <c r="C11" s="44">
        <v>37683</v>
      </c>
      <c r="D11" s="44">
        <v>42003</v>
      </c>
      <c r="E11" s="38" t="s">
        <v>192</v>
      </c>
      <c r="F11" s="38" t="s">
        <v>26</v>
      </c>
      <c r="G11" s="38" t="s">
        <v>195</v>
      </c>
      <c r="H11" s="38"/>
      <c r="I11" s="38"/>
      <c r="J11" s="38">
        <v>0</v>
      </c>
      <c r="K11" s="38">
        <v>90000000</v>
      </c>
      <c r="L11" s="38"/>
      <c r="M11" s="38"/>
      <c r="N11" s="38">
        <f t="shared" si="0"/>
        <v>90000000</v>
      </c>
      <c r="O11" s="109">
        <v>28600</v>
      </c>
      <c r="P11" s="109">
        <v>33548</v>
      </c>
      <c r="Q11" s="38"/>
    </row>
    <row r="12" spans="1:17" s="111" customFormat="1" x14ac:dyDescent="0.25">
      <c r="A12" s="38" t="s">
        <v>34</v>
      </c>
      <c r="B12" s="38" t="s">
        <v>196</v>
      </c>
      <c r="C12" s="44">
        <v>36739</v>
      </c>
      <c r="D12" s="44">
        <v>40679</v>
      </c>
      <c r="E12" s="38" t="s">
        <v>192</v>
      </c>
      <c r="F12" s="38" t="s">
        <v>26</v>
      </c>
      <c r="G12" s="38" t="s">
        <v>184</v>
      </c>
      <c r="H12" s="38" t="s">
        <v>185</v>
      </c>
      <c r="I12" s="38" t="s">
        <v>185</v>
      </c>
      <c r="J12" s="38" t="s">
        <v>185</v>
      </c>
      <c r="K12" s="38">
        <v>2284246166</v>
      </c>
      <c r="L12" s="38"/>
      <c r="M12" s="38"/>
      <c r="N12" s="38">
        <f t="shared" si="0"/>
        <v>2284246166</v>
      </c>
      <c r="O12" s="109">
        <v>21300</v>
      </c>
      <c r="P12" s="109">
        <v>62500</v>
      </c>
      <c r="Q12" s="38"/>
    </row>
    <row r="13" spans="1:17" s="111" customFormat="1" x14ac:dyDescent="0.25">
      <c r="A13" s="38" t="s">
        <v>34</v>
      </c>
      <c r="B13" s="38" t="s">
        <v>196</v>
      </c>
      <c r="C13" s="44">
        <v>37410</v>
      </c>
      <c r="D13" s="44">
        <v>41974</v>
      </c>
      <c r="E13" s="38" t="s">
        <v>192</v>
      </c>
      <c r="F13" s="38" t="s">
        <v>29</v>
      </c>
      <c r="G13" s="38" t="s">
        <v>195</v>
      </c>
      <c r="H13" s="38"/>
      <c r="I13" s="38"/>
      <c r="J13" s="38"/>
      <c r="K13" s="38"/>
      <c r="L13" s="38">
        <v>0</v>
      </c>
      <c r="M13" s="38">
        <v>6651599540</v>
      </c>
      <c r="N13" s="38">
        <f t="shared" si="0"/>
        <v>6651599540</v>
      </c>
      <c r="O13" s="109">
        <v>46500</v>
      </c>
      <c r="P13" s="109">
        <v>35999</v>
      </c>
      <c r="Q13" s="38"/>
    </row>
    <row r="14" spans="1:17" s="111" customFormat="1" x14ac:dyDescent="0.25">
      <c r="A14" s="38" t="s">
        <v>34</v>
      </c>
      <c r="B14" s="38" t="s">
        <v>196</v>
      </c>
      <c r="C14" s="44">
        <v>39610</v>
      </c>
      <c r="D14" s="44">
        <v>42003</v>
      </c>
      <c r="E14" s="38" t="s">
        <v>192</v>
      </c>
      <c r="F14" s="38" t="s">
        <v>29</v>
      </c>
      <c r="G14" s="38" t="s">
        <v>184</v>
      </c>
      <c r="H14" s="38">
        <v>0</v>
      </c>
      <c r="I14" s="38">
        <v>392821512</v>
      </c>
      <c r="J14" s="38"/>
      <c r="K14" s="38"/>
      <c r="L14" s="38"/>
      <c r="M14" s="38"/>
      <c r="N14" s="38">
        <f t="shared" si="0"/>
        <v>392821512</v>
      </c>
      <c r="O14" s="109">
        <v>131700</v>
      </c>
      <c r="P14" s="109">
        <v>33548</v>
      </c>
      <c r="Q14" s="38"/>
    </row>
    <row r="15" spans="1:17" s="111" customFormat="1" x14ac:dyDescent="0.25">
      <c r="A15" s="38" t="s">
        <v>34</v>
      </c>
      <c r="B15" s="38" t="s">
        <v>196</v>
      </c>
      <c r="C15" s="44">
        <v>39965</v>
      </c>
      <c r="D15" s="44">
        <v>42003</v>
      </c>
      <c r="E15" s="38" t="s">
        <v>192</v>
      </c>
      <c r="F15" s="38" t="s">
        <v>29</v>
      </c>
      <c r="G15" s="38" t="s">
        <v>195</v>
      </c>
      <c r="H15" s="38" t="s">
        <v>185</v>
      </c>
      <c r="I15" s="38" t="s">
        <v>185</v>
      </c>
      <c r="J15" s="38" t="s">
        <v>185</v>
      </c>
      <c r="K15" s="38">
        <v>924845117</v>
      </c>
      <c r="L15" s="38"/>
      <c r="M15" s="38"/>
      <c r="N15" s="38">
        <f t="shared" si="0"/>
        <v>924845117</v>
      </c>
      <c r="O15" s="109">
        <v>58750</v>
      </c>
      <c r="P15" s="109">
        <v>33548</v>
      </c>
      <c r="Q15" s="38"/>
    </row>
    <row r="16" spans="1:17" x14ac:dyDescent="0.25">
      <c r="A16" s="38" t="s">
        <v>34</v>
      </c>
      <c r="B16" s="38" t="s">
        <v>196</v>
      </c>
      <c r="C16" s="44">
        <v>39022</v>
      </c>
      <c r="D16" s="44">
        <v>42004</v>
      </c>
      <c r="E16" s="38" t="s">
        <v>192</v>
      </c>
      <c r="F16" s="38" t="s">
        <v>29</v>
      </c>
      <c r="G16" s="38" t="s">
        <v>195</v>
      </c>
      <c r="H16" s="38" t="s">
        <v>185</v>
      </c>
      <c r="I16" s="38" t="s">
        <v>185</v>
      </c>
      <c r="J16" s="38" t="s">
        <v>185</v>
      </c>
      <c r="K16" s="38">
        <v>0</v>
      </c>
      <c r="L16" s="38">
        <v>0</v>
      </c>
      <c r="M16" s="38">
        <v>420000000</v>
      </c>
      <c r="N16" s="38">
        <f t="shared" si="0"/>
        <v>420000000</v>
      </c>
      <c r="O16" s="109">
        <v>80000</v>
      </c>
      <c r="P16" s="109">
        <v>20200</v>
      </c>
      <c r="Q16" s="38"/>
    </row>
    <row r="17" spans="1:17" x14ac:dyDescent="0.25">
      <c r="A17" s="38" t="s">
        <v>36</v>
      </c>
      <c r="B17" s="38" t="s">
        <v>197</v>
      </c>
      <c r="C17" s="44">
        <v>37469</v>
      </c>
      <c r="D17" s="44">
        <v>40911</v>
      </c>
      <c r="E17" s="38" t="s">
        <v>192</v>
      </c>
      <c r="F17" s="38" t="s">
        <v>26</v>
      </c>
      <c r="G17" s="38" t="s">
        <v>195</v>
      </c>
      <c r="H17" s="38"/>
      <c r="I17" s="38"/>
      <c r="J17" s="38"/>
      <c r="K17" s="38">
        <v>72972972.969999999</v>
      </c>
      <c r="L17" s="38"/>
      <c r="M17" s="38"/>
      <c r="N17" s="38">
        <f t="shared" si="0"/>
        <v>72972972.969999999</v>
      </c>
      <c r="O17" s="109">
        <v>13000</v>
      </c>
      <c r="P17" s="109">
        <v>31120</v>
      </c>
      <c r="Q17" s="38"/>
    </row>
    <row r="18" spans="1:17" x14ac:dyDescent="0.25">
      <c r="A18" s="38" t="s">
        <v>36</v>
      </c>
      <c r="B18" s="38" t="s">
        <v>197</v>
      </c>
      <c r="C18" s="44">
        <v>38810</v>
      </c>
      <c r="D18" s="44">
        <v>41974</v>
      </c>
      <c r="E18" s="38" t="s">
        <v>192</v>
      </c>
      <c r="F18" s="38" t="s">
        <v>29</v>
      </c>
      <c r="G18" s="38" t="s">
        <v>195</v>
      </c>
      <c r="H18" s="38"/>
      <c r="I18" s="38">
        <v>53000000</v>
      </c>
      <c r="J18" s="38">
        <v>0</v>
      </c>
      <c r="K18" s="38">
        <v>835826417.29999995</v>
      </c>
      <c r="L18" s="38"/>
      <c r="M18" s="38"/>
      <c r="N18" s="38">
        <f t="shared" si="0"/>
        <v>888826417.29999995</v>
      </c>
      <c r="O18" s="109">
        <v>24110</v>
      </c>
      <c r="P18" s="109">
        <v>22363</v>
      </c>
      <c r="Q18" s="38"/>
    </row>
    <row r="19" spans="1:17" x14ac:dyDescent="0.25">
      <c r="A19" s="38" t="s">
        <v>36</v>
      </c>
      <c r="B19" s="38" t="s">
        <v>197</v>
      </c>
      <c r="C19" s="44">
        <v>36838</v>
      </c>
      <c r="D19" s="44">
        <v>38999</v>
      </c>
      <c r="E19" s="38" t="s">
        <v>192</v>
      </c>
      <c r="F19" s="38" t="s">
        <v>26</v>
      </c>
      <c r="G19" s="38" t="s">
        <v>195</v>
      </c>
      <c r="H19" s="38"/>
      <c r="I19" s="38"/>
      <c r="J19" s="38">
        <v>0</v>
      </c>
      <c r="K19" s="38">
        <v>1173800000</v>
      </c>
      <c r="L19" s="38"/>
      <c r="M19" s="38"/>
      <c r="N19" s="38">
        <f t="shared" si="0"/>
        <v>1173800000</v>
      </c>
      <c r="O19" s="109">
        <v>54169</v>
      </c>
      <c r="P19" s="109">
        <v>32560</v>
      </c>
      <c r="Q19" s="38"/>
    </row>
    <row r="20" spans="1:17" x14ac:dyDescent="0.25">
      <c r="A20" s="38" t="s">
        <v>36</v>
      </c>
      <c r="B20" s="38" t="s">
        <v>197</v>
      </c>
      <c r="C20" s="44">
        <v>39266</v>
      </c>
      <c r="D20" s="44">
        <v>42003</v>
      </c>
      <c r="E20" s="38" t="s">
        <v>192</v>
      </c>
      <c r="F20" s="38" t="s">
        <v>29</v>
      </c>
      <c r="G20" s="38" t="s">
        <v>195</v>
      </c>
      <c r="H20" s="38"/>
      <c r="I20" s="38"/>
      <c r="J20" s="38">
        <v>28000000</v>
      </c>
      <c r="K20" s="38">
        <v>1105084084</v>
      </c>
      <c r="L20" s="38"/>
      <c r="M20" s="38"/>
      <c r="N20" s="38">
        <f t="shared" si="0"/>
        <v>1133084084</v>
      </c>
      <c r="O20" s="109">
        <v>44600</v>
      </c>
      <c r="P20" s="109">
        <v>21661</v>
      </c>
      <c r="Q20" s="38"/>
    </row>
    <row r="21" spans="1:17" x14ac:dyDescent="0.25">
      <c r="A21" s="38" t="s">
        <v>39</v>
      </c>
      <c r="B21" s="38" t="s">
        <v>198</v>
      </c>
      <c r="C21" s="44">
        <v>38992</v>
      </c>
      <c r="D21" s="44">
        <v>42003</v>
      </c>
      <c r="E21" s="38" t="s">
        <v>192</v>
      </c>
      <c r="F21" s="38" t="s">
        <v>29</v>
      </c>
      <c r="G21" s="38" t="s">
        <v>184</v>
      </c>
      <c r="H21" s="38">
        <v>31488000</v>
      </c>
      <c r="I21" s="38">
        <v>451104000</v>
      </c>
      <c r="J21" s="38">
        <v>9053333</v>
      </c>
      <c r="K21" s="38">
        <v>65633333</v>
      </c>
      <c r="L21" s="38"/>
      <c r="M21" s="38"/>
      <c r="N21" s="38">
        <f t="shared" si="0"/>
        <v>557278666</v>
      </c>
      <c r="O21" s="109">
        <v>29690</v>
      </c>
      <c r="P21" s="109">
        <v>10227</v>
      </c>
      <c r="Q21" s="38"/>
    </row>
    <row r="22" spans="1:17" s="110" customFormat="1" x14ac:dyDescent="0.25">
      <c r="A22" s="38" t="s">
        <v>199</v>
      </c>
      <c r="B22" s="38" t="s">
        <v>200</v>
      </c>
      <c r="C22" s="44" t="s">
        <v>41</v>
      </c>
      <c r="D22" s="44"/>
      <c r="E22" s="38" t="s">
        <v>189</v>
      </c>
      <c r="F22" s="38"/>
      <c r="G22" s="38"/>
      <c r="H22" s="38"/>
      <c r="I22" s="38"/>
      <c r="J22" s="38"/>
      <c r="K22" s="38"/>
      <c r="L22" s="38"/>
      <c r="M22" s="38"/>
      <c r="N22" s="38">
        <f t="shared" si="0"/>
        <v>0</v>
      </c>
      <c r="O22" s="109" t="e">
        <v>#N/A</v>
      </c>
      <c r="P22" s="109" t="e">
        <v>#N/A</v>
      </c>
      <c r="Q22" s="38"/>
    </row>
    <row r="23" spans="1:17" x14ac:dyDescent="0.25">
      <c r="A23" s="38" t="s">
        <v>42</v>
      </c>
      <c r="B23" s="38" t="s">
        <v>201</v>
      </c>
      <c r="C23" s="44">
        <v>38412</v>
      </c>
      <c r="D23" s="44">
        <v>42003</v>
      </c>
      <c r="E23" s="38" t="s">
        <v>187</v>
      </c>
      <c r="F23" s="38" t="s">
        <v>29</v>
      </c>
      <c r="G23" s="38" t="s">
        <v>184</v>
      </c>
      <c r="H23" s="38"/>
      <c r="I23" s="38"/>
      <c r="J23" s="38">
        <v>0</v>
      </c>
      <c r="K23" s="38">
        <v>8684381000</v>
      </c>
      <c r="L23" s="38"/>
      <c r="M23" s="38"/>
      <c r="N23" s="38">
        <f t="shared" si="0"/>
        <v>8684381000</v>
      </c>
      <c r="O23" s="109">
        <v>2141</v>
      </c>
      <c r="P23" s="109">
        <v>40800</v>
      </c>
      <c r="Q23" s="38"/>
    </row>
    <row r="24" spans="1:17" x14ac:dyDescent="0.25">
      <c r="A24" s="38" t="s">
        <v>42</v>
      </c>
      <c r="B24" s="38" t="s">
        <v>201</v>
      </c>
      <c r="C24" s="44">
        <v>37287</v>
      </c>
      <c r="D24" s="44">
        <v>38352</v>
      </c>
      <c r="E24" s="38" t="s">
        <v>187</v>
      </c>
      <c r="F24" s="38" t="s">
        <v>26</v>
      </c>
      <c r="G24" s="38" t="s">
        <v>184</v>
      </c>
      <c r="H24" s="38"/>
      <c r="I24" s="38"/>
      <c r="J24" s="38"/>
      <c r="K24" s="38">
        <v>842135000</v>
      </c>
      <c r="L24" s="38"/>
      <c r="M24" s="38"/>
      <c r="N24" s="38">
        <f t="shared" si="0"/>
        <v>842135000</v>
      </c>
      <c r="O24" s="109">
        <v>675</v>
      </c>
      <c r="P24" s="109">
        <v>1830</v>
      </c>
      <c r="Q24" s="38"/>
    </row>
    <row r="25" spans="1:17" x14ac:dyDescent="0.25">
      <c r="A25" s="38" t="s">
        <v>42</v>
      </c>
      <c r="B25" s="38" t="s">
        <v>201</v>
      </c>
      <c r="C25" s="44">
        <v>37603</v>
      </c>
      <c r="D25" s="44">
        <v>38162</v>
      </c>
      <c r="E25" s="38" t="s">
        <v>187</v>
      </c>
      <c r="F25" s="38" t="s">
        <v>26</v>
      </c>
      <c r="G25" s="38" t="s">
        <v>184</v>
      </c>
      <c r="H25" s="38"/>
      <c r="I25" s="38"/>
      <c r="J25" s="38">
        <v>0</v>
      </c>
      <c r="K25" s="38">
        <v>41319000</v>
      </c>
      <c r="L25" s="38"/>
      <c r="M25" s="38"/>
      <c r="N25" s="38">
        <f t="shared" si="0"/>
        <v>41319000</v>
      </c>
      <c r="O25" s="109">
        <v>755</v>
      </c>
      <c r="P25" s="109">
        <v>1250</v>
      </c>
      <c r="Q25" s="38"/>
    </row>
    <row r="26" spans="1:17" x14ac:dyDescent="0.25">
      <c r="A26" s="38" t="s">
        <v>43</v>
      </c>
      <c r="B26" s="38" t="s">
        <v>202</v>
      </c>
      <c r="C26" s="44">
        <v>38666</v>
      </c>
      <c r="D26" s="44">
        <v>40722</v>
      </c>
      <c r="E26" s="38" t="s">
        <v>192</v>
      </c>
      <c r="F26" s="38" t="s">
        <v>26</v>
      </c>
      <c r="G26" s="38" t="s">
        <v>184</v>
      </c>
      <c r="H26" s="38" t="s">
        <v>185</v>
      </c>
      <c r="I26" s="38" t="s">
        <v>185</v>
      </c>
      <c r="J26" s="38" t="s">
        <v>185</v>
      </c>
      <c r="K26" s="38">
        <v>2514339703.1599998</v>
      </c>
      <c r="L26" s="38" t="s">
        <v>185</v>
      </c>
      <c r="M26" s="38" t="s">
        <v>185</v>
      </c>
      <c r="N26" s="38">
        <f t="shared" si="0"/>
        <v>2514339703.1599998</v>
      </c>
      <c r="O26" s="109">
        <v>2540</v>
      </c>
      <c r="P26" s="109">
        <v>21728</v>
      </c>
      <c r="Q26" s="38"/>
    </row>
    <row r="27" spans="1:17" x14ac:dyDescent="0.25">
      <c r="A27" s="38" t="s">
        <v>43</v>
      </c>
      <c r="B27" s="38" t="s">
        <v>202</v>
      </c>
      <c r="C27" s="44">
        <v>38149</v>
      </c>
      <c r="D27" s="44">
        <v>42003</v>
      </c>
      <c r="E27" s="38" t="s">
        <v>192</v>
      </c>
      <c r="F27" s="38" t="s">
        <v>29</v>
      </c>
      <c r="G27" s="38" t="s">
        <v>195</v>
      </c>
      <c r="H27" s="38" t="s">
        <v>185</v>
      </c>
      <c r="I27" s="38" t="s">
        <v>185</v>
      </c>
      <c r="J27" s="38" t="s">
        <v>185</v>
      </c>
      <c r="K27" s="38">
        <v>93047800</v>
      </c>
      <c r="L27" s="38" t="s">
        <v>185</v>
      </c>
      <c r="M27" s="38" t="s">
        <v>185</v>
      </c>
      <c r="N27" s="38">
        <f t="shared" si="0"/>
        <v>93047800</v>
      </c>
      <c r="O27" s="109">
        <v>1280</v>
      </c>
      <c r="P27" s="109">
        <v>14800</v>
      </c>
      <c r="Q27" s="38"/>
    </row>
    <row r="28" spans="1:17" x14ac:dyDescent="0.25">
      <c r="A28" s="38" t="s">
        <v>43</v>
      </c>
      <c r="B28" s="38" t="s">
        <v>202</v>
      </c>
      <c r="C28" s="44">
        <v>38901</v>
      </c>
      <c r="D28" s="44">
        <v>42003</v>
      </c>
      <c r="E28" s="38" t="s">
        <v>192</v>
      </c>
      <c r="F28" s="38" t="s">
        <v>29</v>
      </c>
      <c r="G28" s="38" t="s">
        <v>184</v>
      </c>
      <c r="H28" s="38" t="s">
        <v>185</v>
      </c>
      <c r="I28" s="38" t="s">
        <v>185</v>
      </c>
      <c r="J28" s="38" t="s">
        <v>185</v>
      </c>
      <c r="K28" s="38" t="s">
        <v>185</v>
      </c>
      <c r="L28" s="38">
        <v>14958107</v>
      </c>
      <c r="M28" s="38">
        <v>1033004939.96</v>
      </c>
      <c r="N28" s="38">
        <f t="shared" si="0"/>
        <v>1047963046.96</v>
      </c>
      <c r="O28" s="109">
        <v>2200</v>
      </c>
      <c r="P28" s="109">
        <v>14800</v>
      </c>
      <c r="Q28" s="38"/>
    </row>
    <row r="29" spans="1:17" s="110" customFormat="1" x14ac:dyDescent="0.25">
      <c r="A29" s="38" t="s">
        <v>43</v>
      </c>
      <c r="B29" s="38" t="s">
        <v>202</v>
      </c>
      <c r="C29" s="44">
        <v>40885</v>
      </c>
      <c r="D29" s="44">
        <v>42003</v>
      </c>
      <c r="E29" s="38" t="s">
        <v>192</v>
      </c>
      <c r="F29" s="38" t="s">
        <v>29</v>
      </c>
      <c r="G29" s="38" t="s">
        <v>184</v>
      </c>
      <c r="H29" s="38"/>
      <c r="I29" s="38"/>
      <c r="J29" s="38"/>
      <c r="K29" s="38"/>
      <c r="L29" s="38">
        <v>85845404.569999993</v>
      </c>
      <c r="M29" s="38">
        <v>0</v>
      </c>
      <c r="N29" s="38">
        <f t="shared" si="0"/>
        <v>85845404.569999993</v>
      </c>
      <c r="O29" s="109">
        <v>21635</v>
      </c>
      <c r="P29" s="109">
        <v>14800</v>
      </c>
      <c r="Q29" s="38"/>
    </row>
    <row r="30" spans="1:17" x14ac:dyDescent="0.25">
      <c r="A30" s="38" t="s">
        <v>44</v>
      </c>
      <c r="B30" s="38" t="s">
        <v>203</v>
      </c>
      <c r="C30" s="44" t="s">
        <v>41</v>
      </c>
      <c r="D30" s="44"/>
      <c r="E30" s="38" t="s">
        <v>189</v>
      </c>
      <c r="F30" s="38"/>
      <c r="G30" s="38"/>
      <c r="H30" s="38" t="s">
        <v>185</v>
      </c>
      <c r="I30" s="38"/>
      <c r="J30" s="38" t="s">
        <v>185</v>
      </c>
      <c r="K30" s="38"/>
      <c r="L30" s="38"/>
      <c r="M30" s="38"/>
      <c r="N30" s="38">
        <f t="shared" si="0"/>
        <v>0</v>
      </c>
      <c r="O30" s="109" t="e">
        <v>#N/A</v>
      </c>
      <c r="P30" s="109" t="e">
        <v>#N/A</v>
      </c>
      <c r="Q30" s="38"/>
    </row>
    <row r="31" spans="1:17" x14ac:dyDescent="0.25">
      <c r="A31" s="38" t="s">
        <v>45</v>
      </c>
      <c r="B31" s="38" t="s">
        <v>204</v>
      </c>
      <c r="C31" s="44">
        <v>40492</v>
      </c>
      <c r="D31" s="44">
        <v>42003</v>
      </c>
      <c r="E31" s="38" t="s">
        <v>183</v>
      </c>
      <c r="F31" s="38" t="s">
        <v>26</v>
      </c>
      <c r="G31" s="38" t="s">
        <v>195</v>
      </c>
      <c r="H31" s="38" t="s">
        <v>185</v>
      </c>
      <c r="I31" s="38" t="s">
        <v>185</v>
      </c>
      <c r="J31" s="38" t="s">
        <v>185</v>
      </c>
      <c r="K31" s="38">
        <v>0</v>
      </c>
      <c r="L31" s="38" t="s">
        <v>185</v>
      </c>
      <c r="M31" s="38">
        <v>1489597010</v>
      </c>
      <c r="N31" s="38">
        <f t="shared" si="0"/>
        <v>1489597010</v>
      </c>
      <c r="O31" s="109" t="e">
        <v>#N/A</v>
      </c>
      <c r="P31" s="109">
        <v>2200</v>
      </c>
      <c r="Q31" s="38"/>
    </row>
    <row r="32" spans="1:17" x14ac:dyDescent="0.25">
      <c r="A32" s="38" t="s">
        <v>46</v>
      </c>
      <c r="B32" s="38" t="s">
        <v>46</v>
      </c>
      <c r="C32" s="44">
        <v>38987</v>
      </c>
      <c r="D32" s="44">
        <v>41911</v>
      </c>
      <c r="E32" s="38" t="s">
        <v>189</v>
      </c>
      <c r="F32" s="38" t="s">
        <v>29</v>
      </c>
      <c r="G32" s="38" t="s">
        <v>184</v>
      </c>
      <c r="H32" s="38">
        <v>0</v>
      </c>
      <c r="I32" s="38">
        <v>1788966248.4100001</v>
      </c>
      <c r="J32" s="38" t="s">
        <v>185</v>
      </c>
      <c r="K32" s="38" t="s">
        <v>185</v>
      </c>
      <c r="L32" s="38" t="s">
        <v>185</v>
      </c>
      <c r="M32" s="38" t="s">
        <v>185</v>
      </c>
      <c r="N32" s="38">
        <f t="shared" si="0"/>
        <v>1788966248.4100001</v>
      </c>
      <c r="O32" s="109">
        <v>1608</v>
      </c>
      <c r="P32" s="109">
        <v>6940</v>
      </c>
      <c r="Q32" s="38"/>
    </row>
    <row r="33" spans="1:17" x14ac:dyDescent="0.25">
      <c r="A33" s="38" t="s">
        <v>47</v>
      </c>
      <c r="B33" s="38" t="s">
        <v>205</v>
      </c>
      <c r="C33" s="44">
        <v>38169</v>
      </c>
      <c r="D33" s="44">
        <v>41214</v>
      </c>
      <c r="E33" s="38" t="s">
        <v>206</v>
      </c>
      <c r="F33" s="38" t="s">
        <v>26</v>
      </c>
      <c r="G33" s="38" t="s">
        <v>195</v>
      </c>
      <c r="H33" s="38"/>
      <c r="I33" s="38"/>
      <c r="J33" s="38"/>
      <c r="K33" s="38">
        <v>2584500000</v>
      </c>
      <c r="L33" s="38"/>
      <c r="M33" s="38"/>
      <c r="N33" s="38">
        <f t="shared" si="0"/>
        <v>2584500000</v>
      </c>
      <c r="O33" s="109">
        <v>5025</v>
      </c>
      <c r="P33" s="109">
        <v>14050</v>
      </c>
      <c r="Q33" s="38"/>
    </row>
    <row r="34" spans="1:17" x14ac:dyDescent="0.25">
      <c r="A34" s="38" t="s">
        <v>48</v>
      </c>
      <c r="B34" s="38" t="s">
        <v>207</v>
      </c>
      <c r="C34" s="44">
        <v>39713</v>
      </c>
      <c r="D34" s="44">
        <v>41547</v>
      </c>
      <c r="E34" s="38" t="s">
        <v>189</v>
      </c>
      <c r="F34" s="38" t="s">
        <v>26</v>
      </c>
      <c r="G34" s="38" t="s">
        <v>184</v>
      </c>
      <c r="H34" s="38">
        <v>0</v>
      </c>
      <c r="I34" s="38">
        <v>308600000</v>
      </c>
      <c r="J34" s="38"/>
      <c r="K34" s="38"/>
      <c r="L34" s="38">
        <v>0</v>
      </c>
      <c r="M34" s="38">
        <v>112163244.40000001</v>
      </c>
      <c r="N34" s="38">
        <f t="shared" si="0"/>
        <v>420763244.39999998</v>
      </c>
      <c r="O34" s="109">
        <v>6140</v>
      </c>
      <c r="P34" s="109">
        <v>9538</v>
      </c>
      <c r="Q34" s="38"/>
    </row>
    <row r="35" spans="1:17" x14ac:dyDescent="0.25">
      <c r="A35" s="38" t="s">
        <v>48</v>
      </c>
      <c r="B35" s="38" t="s">
        <v>207</v>
      </c>
      <c r="C35" s="44">
        <v>38554</v>
      </c>
      <c r="D35" s="44">
        <v>41177</v>
      </c>
      <c r="E35" s="38" t="s">
        <v>189</v>
      </c>
      <c r="F35" s="38" t="s">
        <v>26</v>
      </c>
      <c r="G35" s="38" t="s">
        <v>195</v>
      </c>
      <c r="H35" s="38"/>
      <c r="I35" s="38"/>
      <c r="J35" s="38">
        <v>0</v>
      </c>
      <c r="K35" s="38">
        <v>125000000</v>
      </c>
      <c r="L35" s="38"/>
      <c r="M35" s="38"/>
      <c r="N35" s="38">
        <f t="shared" si="0"/>
        <v>125000000</v>
      </c>
      <c r="O35" s="109" t="e">
        <v>#N/A</v>
      </c>
      <c r="P35" s="109">
        <v>7438</v>
      </c>
      <c r="Q35" s="38"/>
    </row>
    <row r="36" spans="1:17" x14ac:dyDescent="0.25">
      <c r="A36" s="38" t="s">
        <v>48</v>
      </c>
      <c r="B36" s="38" t="s">
        <v>207</v>
      </c>
      <c r="C36" s="44">
        <v>39713</v>
      </c>
      <c r="D36" s="44">
        <v>42003</v>
      </c>
      <c r="E36" s="38" t="s">
        <v>189</v>
      </c>
      <c r="F36" s="38" t="s">
        <v>29</v>
      </c>
      <c r="G36" s="38" t="s">
        <v>184</v>
      </c>
      <c r="H36" s="38">
        <v>881524.8</v>
      </c>
      <c r="I36" s="38">
        <v>10303901.4</v>
      </c>
      <c r="J36" s="38">
        <v>0</v>
      </c>
      <c r="K36" s="38">
        <v>0</v>
      </c>
      <c r="L36" s="38"/>
      <c r="M36" s="38"/>
      <c r="N36" s="38">
        <f t="shared" si="0"/>
        <v>11185426.200000001</v>
      </c>
      <c r="O36" s="109">
        <v>6140</v>
      </c>
      <c r="P36" s="109">
        <v>9830</v>
      </c>
      <c r="Q36" s="38"/>
    </row>
    <row r="37" spans="1:17" x14ac:dyDescent="0.25">
      <c r="A37" s="38" t="s">
        <v>49</v>
      </c>
      <c r="B37" s="38" t="s">
        <v>208</v>
      </c>
      <c r="C37" s="44">
        <v>37683</v>
      </c>
      <c r="D37" s="44">
        <v>40640</v>
      </c>
      <c r="E37" s="38" t="s">
        <v>189</v>
      </c>
      <c r="F37" s="38" t="s">
        <v>26</v>
      </c>
      <c r="G37" s="38" t="s">
        <v>184</v>
      </c>
      <c r="H37" s="38" t="s">
        <v>185</v>
      </c>
      <c r="I37" s="38" t="s">
        <v>185</v>
      </c>
      <c r="J37" s="38">
        <v>0</v>
      </c>
      <c r="K37" s="38">
        <v>1911733606</v>
      </c>
      <c r="L37" s="38" t="s">
        <v>185</v>
      </c>
      <c r="M37" s="38" t="s">
        <v>185</v>
      </c>
      <c r="N37" s="38">
        <f t="shared" si="0"/>
        <v>1911733606</v>
      </c>
      <c r="O37" s="109">
        <v>4030</v>
      </c>
      <c r="P37" s="109">
        <v>15000</v>
      </c>
      <c r="Q37" s="38"/>
    </row>
    <row r="38" spans="1:17" x14ac:dyDescent="0.25">
      <c r="A38" s="38" t="s">
        <v>50</v>
      </c>
      <c r="B38" s="38" t="s">
        <v>209</v>
      </c>
      <c r="C38" s="44">
        <v>38261</v>
      </c>
      <c r="D38" s="44">
        <v>40238</v>
      </c>
      <c r="E38" s="38" t="s">
        <v>194</v>
      </c>
      <c r="F38" s="38" t="s">
        <v>26</v>
      </c>
      <c r="G38" s="38" t="s">
        <v>184</v>
      </c>
      <c r="H38" s="38"/>
      <c r="I38" s="38"/>
      <c r="J38" s="38"/>
      <c r="K38" s="38">
        <v>175020000</v>
      </c>
      <c r="L38" s="38"/>
      <c r="M38" s="38"/>
      <c r="N38" s="38">
        <f t="shared" si="0"/>
        <v>175020000</v>
      </c>
      <c r="O38" s="109">
        <v>760</v>
      </c>
      <c r="P38" s="109">
        <v>2000</v>
      </c>
      <c r="Q38" s="38"/>
    </row>
    <row r="39" spans="1:17" x14ac:dyDescent="0.25">
      <c r="A39" s="38" t="s">
        <v>51</v>
      </c>
      <c r="B39" s="38" t="s">
        <v>210</v>
      </c>
      <c r="C39" s="44">
        <v>38532</v>
      </c>
      <c r="D39" s="44">
        <v>42003</v>
      </c>
      <c r="E39" s="38" t="s">
        <v>206</v>
      </c>
      <c r="F39" s="38" t="s">
        <v>29</v>
      </c>
      <c r="G39" s="38" t="s">
        <v>184</v>
      </c>
      <c r="H39" s="38">
        <v>4783000</v>
      </c>
      <c r="I39" s="38">
        <v>68000000</v>
      </c>
      <c r="J39" s="38">
        <v>0</v>
      </c>
      <c r="K39" s="38">
        <v>3132330000</v>
      </c>
      <c r="L39" s="38"/>
      <c r="M39" s="38"/>
      <c r="N39" s="38">
        <f t="shared" si="0"/>
        <v>3205113000</v>
      </c>
      <c r="O39" s="109">
        <v>1700</v>
      </c>
      <c r="P39" s="109">
        <v>33172</v>
      </c>
      <c r="Q39" s="38"/>
    </row>
    <row r="40" spans="1:17" x14ac:dyDescent="0.25">
      <c r="A40" s="38" t="s">
        <v>52</v>
      </c>
      <c r="B40" s="38" t="s">
        <v>211</v>
      </c>
      <c r="C40" s="44">
        <v>40575</v>
      </c>
      <c r="D40" s="44">
        <v>42003</v>
      </c>
      <c r="E40" s="38" t="s">
        <v>212</v>
      </c>
      <c r="F40" s="38" t="s">
        <v>29</v>
      </c>
      <c r="G40" s="38" t="s">
        <v>184</v>
      </c>
      <c r="H40" s="38"/>
      <c r="I40" s="38"/>
      <c r="J40" s="38">
        <v>11027000</v>
      </c>
      <c r="K40" s="38">
        <v>634325000</v>
      </c>
      <c r="L40" s="38"/>
      <c r="M40" s="38"/>
      <c r="N40" s="38">
        <f t="shared" si="0"/>
        <v>645352000</v>
      </c>
      <c r="O40" s="109">
        <v>4000</v>
      </c>
      <c r="P40" s="109">
        <v>8154</v>
      </c>
      <c r="Q40" s="38"/>
    </row>
    <row r="41" spans="1:17" x14ac:dyDescent="0.25">
      <c r="A41" s="38" t="s">
        <v>53</v>
      </c>
      <c r="B41" s="38" t="s">
        <v>213</v>
      </c>
      <c r="C41" s="44">
        <v>38443</v>
      </c>
      <c r="D41" s="44">
        <v>41333</v>
      </c>
      <c r="E41" s="38" t="s">
        <v>194</v>
      </c>
      <c r="F41" s="38" t="s">
        <v>26</v>
      </c>
      <c r="G41" s="38" t="s">
        <v>184</v>
      </c>
      <c r="H41" s="38"/>
      <c r="I41" s="38"/>
      <c r="J41" s="38">
        <v>0</v>
      </c>
      <c r="K41" s="38">
        <v>1650701952.8999999</v>
      </c>
      <c r="L41" s="38"/>
      <c r="M41" s="38"/>
      <c r="N41" s="38">
        <f t="shared" si="0"/>
        <v>1650701952.8999999</v>
      </c>
      <c r="O41" s="109">
        <v>370</v>
      </c>
      <c r="P41" s="109">
        <v>4719</v>
      </c>
      <c r="Q41" s="38"/>
    </row>
    <row r="42" spans="1:17" x14ac:dyDescent="0.25">
      <c r="A42" s="38" t="s">
        <v>54</v>
      </c>
      <c r="B42" s="38" t="s">
        <v>214</v>
      </c>
      <c r="C42" s="44">
        <v>41033</v>
      </c>
      <c r="D42" s="44">
        <v>42003</v>
      </c>
      <c r="E42" s="38" t="s">
        <v>189</v>
      </c>
      <c r="F42" s="38" t="s">
        <v>29</v>
      </c>
      <c r="G42" s="38" t="s">
        <v>184</v>
      </c>
      <c r="H42" s="38" t="s">
        <v>185</v>
      </c>
      <c r="I42" s="38" t="s">
        <v>185</v>
      </c>
      <c r="J42" s="38">
        <v>0</v>
      </c>
      <c r="K42" s="38">
        <v>532232354</v>
      </c>
      <c r="L42" s="38" t="s">
        <v>185</v>
      </c>
      <c r="M42" s="38" t="s">
        <v>185</v>
      </c>
      <c r="N42" s="38">
        <f t="shared" si="0"/>
        <v>532232354</v>
      </c>
      <c r="O42" s="109">
        <v>1170</v>
      </c>
      <c r="P42" s="109">
        <v>2900</v>
      </c>
      <c r="Q42" s="38"/>
    </row>
    <row r="43" spans="1:17" x14ac:dyDescent="0.25">
      <c r="A43" s="38" t="s">
        <v>55</v>
      </c>
      <c r="B43" s="38" t="s">
        <v>215</v>
      </c>
      <c r="C43" s="44">
        <v>38621</v>
      </c>
      <c r="D43" s="44">
        <v>42003</v>
      </c>
      <c r="E43" s="38" t="s">
        <v>194</v>
      </c>
      <c r="F43" s="38" t="s">
        <v>29</v>
      </c>
      <c r="G43" s="38" t="s">
        <v>184</v>
      </c>
      <c r="H43" s="38"/>
      <c r="I43" s="38">
        <v>589306000</v>
      </c>
      <c r="J43" s="38"/>
      <c r="K43" s="38">
        <v>1805831343</v>
      </c>
      <c r="L43" s="38"/>
      <c r="M43" s="38"/>
      <c r="N43" s="38">
        <f t="shared" si="0"/>
        <v>2395137343</v>
      </c>
      <c r="O43" s="109">
        <v>2165</v>
      </c>
      <c r="P43" s="109">
        <v>11069</v>
      </c>
      <c r="Q43" s="38"/>
    </row>
    <row r="44" spans="1:17" x14ac:dyDescent="0.25">
      <c r="A44" s="38" t="s">
        <v>56</v>
      </c>
      <c r="B44" s="38" t="s">
        <v>216</v>
      </c>
      <c r="C44" s="44">
        <v>38616</v>
      </c>
      <c r="D44" s="44">
        <v>42003</v>
      </c>
      <c r="E44" s="38" t="s">
        <v>189</v>
      </c>
      <c r="F44" s="38" t="s">
        <v>26</v>
      </c>
      <c r="G44" s="38" t="s">
        <v>184</v>
      </c>
      <c r="H44" s="38" t="s">
        <v>185</v>
      </c>
      <c r="I44" s="38">
        <v>585000000</v>
      </c>
      <c r="J44" s="38">
        <v>0</v>
      </c>
      <c r="K44" s="38">
        <v>520000000</v>
      </c>
      <c r="L44" s="38">
        <v>0</v>
      </c>
      <c r="M44" s="38">
        <v>195000000</v>
      </c>
      <c r="N44" s="38">
        <f t="shared" si="0"/>
        <v>1300000000</v>
      </c>
      <c r="O44" s="109">
        <v>3400</v>
      </c>
      <c r="P44" s="109">
        <v>13800</v>
      </c>
      <c r="Q44" s="38"/>
    </row>
    <row r="45" spans="1:17" x14ac:dyDescent="0.25">
      <c r="A45" s="38" t="s">
        <v>57</v>
      </c>
      <c r="B45" s="38" t="s">
        <v>217</v>
      </c>
      <c r="C45" s="44">
        <v>38957</v>
      </c>
      <c r="D45" s="44">
        <v>42003</v>
      </c>
      <c r="E45" s="38" t="s">
        <v>183</v>
      </c>
      <c r="F45" s="38" t="s">
        <v>29</v>
      </c>
      <c r="G45" s="38" t="s">
        <v>218</v>
      </c>
      <c r="H45" s="38" t="s">
        <v>185</v>
      </c>
      <c r="I45" s="38">
        <v>59260000</v>
      </c>
      <c r="J45" s="38">
        <v>0</v>
      </c>
      <c r="K45" s="38">
        <v>474080000</v>
      </c>
      <c r="L45" s="38">
        <v>0</v>
      </c>
      <c r="M45" s="38">
        <v>59260000</v>
      </c>
      <c r="N45" s="38">
        <f t="shared" si="0"/>
        <v>592600000</v>
      </c>
      <c r="O45" s="109">
        <v>1000</v>
      </c>
      <c r="P45" s="109">
        <v>1757</v>
      </c>
      <c r="Q45" s="38"/>
    </row>
    <row r="46" spans="1:17" x14ac:dyDescent="0.25">
      <c r="A46" s="38" t="s">
        <v>58</v>
      </c>
      <c r="B46" s="38" t="s">
        <v>219</v>
      </c>
      <c r="C46" s="44">
        <v>39049</v>
      </c>
      <c r="D46" s="44">
        <v>42003</v>
      </c>
      <c r="E46" s="38" t="s">
        <v>192</v>
      </c>
      <c r="F46" s="38" t="s">
        <v>29</v>
      </c>
      <c r="G46" s="38" t="s">
        <v>184</v>
      </c>
      <c r="H46" s="38" t="s">
        <v>185</v>
      </c>
      <c r="I46" s="38">
        <v>1044594565</v>
      </c>
      <c r="J46" s="38">
        <v>0</v>
      </c>
      <c r="K46" s="38">
        <v>15787875586.299999</v>
      </c>
      <c r="L46" s="38" t="s">
        <v>185</v>
      </c>
      <c r="M46" s="38" t="s">
        <v>185</v>
      </c>
      <c r="N46" s="38">
        <f t="shared" si="0"/>
        <v>16832470151.299999</v>
      </c>
      <c r="O46" s="109">
        <v>5535</v>
      </c>
      <c r="P46" s="109">
        <v>10448</v>
      </c>
      <c r="Q46" s="38"/>
    </row>
    <row r="47" spans="1:17" x14ac:dyDescent="0.25">
      <c r="A47" s="38" t="s">
        <v>58</v>
      </c>
      <c r="B47" s="38" t="s">
        <v>219</v>
      </c>
      <c r="C47" s="44">
        <v>40812</v>
      </c>
      <c r="D47" s="44">
        <v>42003</v>
      </c>
      <c r="E47" s="38" t="s">
        <v>192</v>
      </c>
      <c r="F47" s="38" t="s">
        <v>29</v>
      </c>
      <c r="G47" s="38" t="s">
        <v>184</v>
      </c>
      <c r="H47" s="38" t="s">
        <v>185</v>
      </c>
      <c r="I47" s="38">
        <v>312623509.5</v>
      </c>
      <c r="J47" s="38" t="s">
        <v>185</v>
      </c>
      <c r="K47" s="38" t="s">
        <v>185</v>
      </c>
      <c r="L47" s="38" t="s">
        <v>185</v>
      </c>
      <c r="M47" s="38" t="s">
        <v>185</v>
      </c>
      <c r="N47" s="38">
        <f t="shared" si="0"/>
        <v>312623509.5</v>
      </c>
      <c r="O47" s="109">
        <v>17522</v>
      </c>
      <c r="P47" s="109">
        <v>10448</v>
      </c>
      <c r="Q47" s="38"/>
    </row>
    <row r="48" spans="1:17" x14ac:dyDescent="0.25">
      <c r="A48" s="38" t="s">
        <v>60</v>
      </c>
      <c r="B48" s="38" t="s">
        <v>220</v>
      </c>
      <c r="C48" s="44" t="s">
        <v>41</v>
      </c>
      <c r="D48" s="44"/>
      <c r="E48" s="38" t="s">
        <v>212</v>
      </c>
      <c r="F48" s="38"/>
      <c r="G48" s="38"/>
      <c r="H48" s="38"/>
      <c r="I48" s="38"/>
      <c r="J48" s="38" t="s">
        <v>185</v>
      </c>
      <c r="K48" s="38"/>
      <c r="L48" s="38"/>
      <c r="M48" s="38"/>
      <c r="N48" s="38">
        <f t="shared" si="0"/>
        <v>0</v>
      </c>
      <c r="O48" s="109" t="e">
        <v>#N/A</v>
      </c>
      <c r="P48" s="109" t="e">
        <v>#N/A</v>
      </c>
      <c r="Q48" s="38"/>
    </row>
    <row r="49" spans="1:17" x14ac:dyDescent="0.25">
      <c r="A49" s="38" t="s">
        <v>61</v>
      </c>
      <c r="B49" s="38" t="s">
        <v>221</v>
      </c>
      <c r="C49" s="44">
        <v>38530</v>
      </c>
      <c r="D49" s="44">
        <v>42003</v>
      </c>
      <c r="E49" s="38" t="s">
        <v>206</v>
      </c>
      <c r="F49" s="38" t="s">
        <v>26</v>
      </c>
      <c r="G49" s="38" t="s">
        <v>184</v>
      </c>
      <c r="H49" s="38"/>
      <c r="I49" s="38">
        <v>5970800000</v>
      </c>
      <c r="J49" s="38"/>
      <c r="K49" s="38">
        <v>2593740000</v>
      </c>
      <c r="L49" s="38"/>
      <c r="M49" s="38">
        <v>14697860000</v>
      </c>
      <c r="N49" s="38">
        <f t="shared" si="0"/>
        <v>23262400000</v>
      </c>
      <c r="O49" s="109">
        <v>1387</v>
      </c>
      <c r="P49" s="109">
        <v>5014</v>
      </c>
      <c r="Q49" s="38"/>
    </row>
    <row r="50" spans="1:17" x14ac:dyDescent="0.25">
      <c r="A50" s="38" t="s">
        <v>62</v>
      </c>
      <c r="B50" s="38" t="s">
        <v>222</v>
      </c>
      <c r="C50" s="44">
        <v>40634</v>
      </c>
      <c r="D50" s="44">
        <v>41730</v>
      </c>
      <c r="E50" s="38" t="s">
        <v>183</v>
      </c>
      <c r="F50" s="38" t="s">
        <v>26</v>
      </c>
      <c r="G50" s="38" t="s">
        <v>184</v>
      </c>
      <c r="H50" s="38"/>
      <c r="I50" s="38"/>
      <c r="J50" s="38">
        <v>112689000</v>
      </c>
      <c r="K50" s="38"/>
      <c r="L50" s="38"/>
      <c r="M50" s="38">
        <v>104021000</v>
      </c>
      <c r="N50" s="38">
        <f t="shared" si="0"/>
        <v>216710000</v>
      </c>
      <c r="O50" s="109">
        <v>1105</v>
      </c>
      <c r="P50" s="109">
        <v>1410</v>
      </c>
      <c r="Q50" s="38"/>
    </row>
    <row r="51" spans="1:17" x14ac:dyDescent="0.25">
      <c r="A51" s="38" t="s">
        <v>62</v>
      </c>
      <c r="B51" s="38" t="s">
        <v>222</v>
      </c>
      <c r="C51" s="44">
        <v>41255</v>
      </c>
      <c r="D51" s="44">
        <v>42003</v>
      </c>
      <c r="E51" s="38" t="s">
        <v>183</v>
      </c>
      <c r="F51" s="38" t="s">
        <v>29</v>
      </c>
      <c r="G51" s="38" t="s">
        <v>184</v>
      </c>
      <c r="H51" s="38"/>
      <c r="I51" s="38"/>
      <c r="J51" s="38"/>
      <c r="K51" s="38"/>
      <c r="L51" s="38"/>
      <c r="M51" s="38">
        <v>35182249.199999988</v>
      </c>
      <c r="N51" s="38">
        <f t="shared" si="0"/>
        <v>35182249.199999988</v>
      </c>
      <c r="O51" s="109">
        <v>1440</v>
      </c>
      <c r="P51" s="109">
        <v>1620</v>
      </c>
      <c r="Q51" s="38"/>
    </row>
    <row r="52" spans="1:17" x14ac:dyDescent="0.25">
      <c r="A52" s="38" t="s">
        <v>62</v>
      </c>
      <c r="B52" s="38" t="s">
        <v>222</v>
      </c>
      <c r="C52" s="44">
        <v>41715</v>
      </c>
      <c r="D52" s="44">
        <v>42003</v>
      </c>
      <c r="E52" s="38" t="s">
        <v>183</v>
      </c>
      <c r="F52" s="38" t="s">
        <v>29</v>
      </c>
      <c r="G52" s="38" t="s">
        <v>184</v>
      </c>
      <c r="H52" s="38"/>
      <c r="I52" s="38"/>
      <c r="J52" s="38"/>
      <c r="K52" s="38"/>
      <c r="L52" s="38"/>
      <c r="M52" s="38">
        <v>174808504.51999998</v>
      </c>
      <c r="N52" s="38">
        <f t="shared" si="0"/>
        <v>174808504.51999998</v>
      </c>
      <c r="O52" s="109">
        <v>1391</v>
      </c>
      <c r="P52" s="109">
        <v>1620</v>
      </c>
      <c r="Q52" s="38"/>
    </row>
    <row r="53" spans="1:17" x14ac:dyDescent="0.25">
      <c r="A53" s="38" t="s">
        <v>63</v>
      </c>
      <c r="B53" s="38" t="s">
        <v>223</v>
      </c>
      <c r="C53" s="44" t="s">
        <v>41</v>
      </c>
      <c r="D53" s="44"/>
      <c r="E53" s="38" t="s">
        <v>183</v>
      </c>
      <c r="F53" s="38"/>
      <c r="G53" s="38"/>
      <c r="H53" s="38" t="s">
        <v>185</v>
      </c>
      <c r="I53" s="38" t="s">
        <v>185</v>
      </c>
      <c r="J53" s="38"/>
      <c r="K53" s="38"/>
      <c r="L53" s="38"/>
      <c r="M53" s="38"/>
      <c r="N53" s="38">
        <f t="shared" si="0"/>
        <v>0</v>
      </c>
      <c r="O53" s="109" t="e">
        <v>#N/A</v>
      </c>
      <c r="P53" s="109" t="e">
        <v>#N/A</v>
      </c>
      <c r="Q53" s="38"/>
    </row>
    <row r="54" spans="1:17" x14ac:dyDescent="0.25">
      <c r="A54" s="38" t="s">
        <v>64</v>
      </c>
      <c r="B54" s="38" t="s">
        <v>224</v>
      </c>
      <c r="C54" s="44">
        <v>38061</v>
      </c>
      <c r="D54" s="44">
        <v>39889</v>
      </c>
      <c r="E54" s="38" t="s">
        <v>192</v>
      </c>
      <c r="F54" s="38" t="s">
        <v>26</v>
      </c>
      <c r="G54" s="38" t="s">
        <v>218</v>
      </c>
      <c r="H54" s="38" t="s">
        <v>185</v>
      </c>
      <c r="I54" s="38" t="s">
        <v>185</v>
      </c>
      <c r="J54" s="38" t="s">
        <v>185</v>
      </c>
      <c r="K54" s="38">
        <v>1806000000</v>
      </c>
      <c r="L54" s="38" t="s">
        <v>185</v>
      </c>
      <c r="M54" s="38" t="s">
        <v>185</v>
      </c>
      <c r="N54" s="38">
        <f t="shared" si="0"/>
        <v>1806000000</v>
      </c>
      <c r="O54" s="109">
        <v>7880</v>
      </c>
      <c r="P54" s="109">
        <v>11890</v>
      </c>
      <c r="Q54" s="38"/>
    </row>
    <row r="55" spans="1:17" x14ac:dyDescent="0.25">
      <c r="A55" s="38" t="s">
        <v>64</v>
      </c>
      <c r="B55" s="38" t="s">
        <v>224</v>
      </c>
      <c r="C55" s="44">
        <v>40456</v>
      </c>
      <c r="D55" s="44">
        <v>42003</v>
      </c>
      <c r="E55" s="38" t="s">
        <v>192</v>
      </c>
      <c r="F55" s="38" t="s">
        <v>29</v>
      </c>
      <c r="G55" s="38" t="s">
        <v>195</v>
      </c>
      <c r="H55" s="38">
        <v>101132072</v>
      </c>
      <c r="I55" s="38">
        <v>657987402.96000004</v>
      </c>
      <c r="J55" s="38">
        <v>85774993.169999987</v>
      </c>
      <c r="K55" s="38">
        <v>694567842.59000003</v>
      </c>
      <c r="L55" s="38">
        <v>495545</v>
      </c>
      <c r="M55" s="38">
        <v>3224126.85</v>
      </c>
      <c r="N55" s="38">
        <f t="shared" si="0"/>
        <v>1543181982.5699999</v>
      </c>
      <c r="O55" s="109">
        <v>10979</v>
      </c>
      <c r="P55" s="109">
        <v>5309</v>
      </c>
      <c r="Q55" s="38"/>
    </row>
    <row r="56" spans="1:17" x14ac:dyDescent="0.25">
      <c r="A56" s="38" t="s">
        <v>65</v>
      </c>
      <c r="B56" s="38" t="s">
        <v>225</v>
      </c>
      <c r="C56" s="44">
        <v>39867</v>
      </c>
      <c r="D56" s="44">
        <v>41820</v>
      </c>
      <c r="E56" s="38" t="s">
        <v>189</v>
      </c>
      <c r="F56" s="38" t="s">
        <v>26</v>
      </c>
      <c r="G56" s="38" t="s">
        <v>195</v>
      </c>
      <c r="H56" s="38" t="s">
        <v>185</v>
      </c>
      <c r="I56" s="38" t="s">
        <v>185</v>
      </c>
      <c r="J56" s="38">
        <v>0</v>
      </c>
      <c r="K56" s="38">
        <v>560000000</v>
      </c>
      <c r="L56" s="38">
        <v>0</v>
      </c>
      <c r="M56" s="38">
        <v>0</v>
      </c>
      <c r="N56" s="38">
        <f t="shared" si="0"/>
        <v>560000000</v>
      </c>
      <c r="O56" s="109">
        <v>1440</v>
      </c>
      <c r="P56" s="109">
        <v>410</v>
      </c>
      <c r="Q56" s="38"/>
    </row>
    <row r="57" spans="1:17" x14ac:dyDescent="0.25">
      <c r="A57" s="38" t="s">
        <v>65</v>
      </c>
      <c r="B57" s="38" t="s">
        <v>225</v>
      </c>
      <c r="C57" s="44">
        <v>41820</v>
      </c>
      <c r="D57" s="44">
        <v>42003</v>
      </c>
      <c r="E57" s="38" t="s">
        <v>189</v>
      </c>
      <c r="F57" s="38" t="s">
        <v>29</v>
      </c>
      <c r="G57" s="38" t="s">
        <v>218</v>
      </c>
      <c r="H57" s="38"/>
      <c r="I57" s="38"/>
      <c r="J57" s="38"/>
      <c r="K57" s="38"/>
      <c r="L57" s="38"/>
      <c r="M57" s="38"/>
      <c r="N57" s="38">
        <f t="shared" si="0"/>
        <v>0</v>
      </c>
      <c r="O57" s="109">
        <v>2658</v>
      </c>
      <c r="P57" s="109">
        <v>2233</v>
      </c>
      <c r="Q57" s="38"/>
    </row>
    <row r="58" spans="1:17" x14ac:dyDescent="0.25">
      <c r="A58" s="38" t="s">
        <v>66</v>
      </c>
      <c r="B58" s="38" t="s">
        <v>226</v>
      </c>
      <c r="C58" s="44">
        <v>39059</v>
      </c>
      <c r="D58" s="44">
        <v>41557</v>
      </c>
      <c r="E58" s="38" t="s">
        <v>183</v>
      </c>
      <c r="F58" s="38" t="s">
        <v>26</v>
      </c>
      <c r="G58" s="38" t="s">
        <v>184</v>
      </c>
      <c r="H58" s="38" t="s">
        <v>185</v>
      </c>
      <c r="I58" s="38" t="s">
        <v>185</v>
      </c>
      <c r="J58" s="38">
        <v>0</v>
      </c>
      <c r="K58" s="38">
        <v>139411327</v>
      </c>
      <c r="L58" s="38" t="s">
        <v>185</v>
      </c>
      <c r="M58" s="38" t="s">
        <v>185</v>
      </c>
      <c r="N58" s="38">
        <f t="shared" si="0"/>
        <v>139411327</v>
      </c>
      <c r="O58" s="109">
        <v>1270</v>
      </c>
      <c r="P58" s="109">
        <v>2429</v>
      </c>
      <c r="Q58" s="38"/>
    </row>
    <row r="59" spans="1:17" s="110" customFormat="1" x14ac:dyDescent="0.25">
      <c r="A59" s="38" t="s">
        <v>66</v>
      </c>
      <c r="B59" s="38" t="s">
        <v>226</v>
      </c>
      <c r="C59" s="44">
        <v>38594</v>
      </c>
      <c r="D59" s="44">
        <v>41338</v>
      </c>
      <c r="E59" s="38" t="s">
        <v>183</v>
      </c>
      <c r="F59" s="38" t="s">
        <v>26</v>
      </c>
      <c r="G59" s="38" t="s">
        <v>184</v>
      </c>
      <c r="H59" s="38" t="s">
        <v>185</v>
      </c>
      <c r="I59" s="38" t="s">
        <v>185</v>
      </c>
      <c r="J59" s="38">
        <v>0</v>
      </c>
      <c r="K59" s="38">
        <v>394999775.57999998</v>
      </c>
      <c r="L59" s="38" t="s">
        <v>185</v>
      </c>
      <c r="M59" s="38" t="s">
        <v>185</v>
      </c>
      <c r="N59" s="38">
        <f t="shared" si="0"/>
        <v>394999775.57999998</v>
      </c>
      <c r="O59" s="109">
        <v>1004</v>
      </c>
      <c r="P59" s="109">
        <v>2740</v>
      </c>
      <c r="Q59" s="38"/>
    </row>
    <row r="60" spans="1:17" x14ac:dyDescent="0.25">
      <c r="A60" s="38" t="s">
        <v>66</v>
      </c>
      <c r="B60" s="38" t="s">
        <v>226</v>
      </c>
      <c r="C60" s="44">
        <v>38594</v>
      </c>
      <c r="D60" s="44">
        <v>42003</v>
      </c>
      <c r="E60" s="38" t="s">
        <v>183</v>
      </c>
      <c r="F60" s="38" t="s">
        <v>29</v>
      </c>
      <c r="G60" s="38" t="s">
        <v>184</v>
      </c>
      <c r="H60" s="38" t="s">
        <v>185</v>
      </c>
      <c r="I60" s="38" t="s">
        <v>185</v>
      </c>
      <c r="J60" s="38">
        <v>0</v>
      </c>
      <c r="K60" s="38">
        <v>1166933018.5599999</v>
      </c>
      <c r="L60" s="38" t="s">
        <v>185</v>
      </c>
      <c r="M60" s="38" t="s">
        <v>185</v>
      </c>
      <c r="N60" s="38">
        <f t="shared" si="0"/>
        <v>1166933018.5599999</v>
      </c>
      <c r="O60" s="109">
        <v>1004</v>
      </c>
      <c r="P60" s="109">
        <v>2762</v>
      </c>
      <c r="Q60" s="38"/>
    </row>
    <row r="61" spans="1:17" x14ac:dyDescent="0.25">
      <c r="A61" s="38" t="s">
        <v>227</v>
      </c>
      <c r="B61" s="38" t="s">
        <v>228</v>
      </c>
      <c r="C61" s="44">
        <v>36951</v>
      </c>
      <c r="D61" s="44">
        <v>41974</v>
      </c>
      <c r="E61" s="38" t="s">
        <v>192</v>
      </c>
      <c r="F61" s="38" t="s">
        <v>29</v>
      </c>
      <c r="G61" s="38" t="s">
        <v>195</v>
      </c>
      <c r="H61" s="38"/>
      <c r="I61" s="38"/>
      <c r="J61" s="38">
        <v>2548821195</v>
      </c>
      <c r="K61" s="38">
        <v>13821236616</v>
      </c>
      <c r="L61" s="38"/>
      <c r="M61" s="38"/>
      <c r="N61" s="38">
        <f t="shared" si="0"/>
        <v>16370057811</v>
      </c>
      <c r="O61" s="109">
        <v>3750</v>
      </c>
      <c r="P61" s="109">
        <v>1826</v>
      </c>
      <c r="Q61" s="38"/>
    </row>
    <row r="62" spans="1:17" x14ac:dyDescent="0.25">
      <c r="A62" s="38" t="s">
        <v>67</v>
      </c>
      <c r="B62" s="38" t="s">
        <v>228</v>
      </c>
      <c r="C62" s="44">
        <v>37316</v>
      </c>
      <c r="D62" s="44">
        <v>40246</v>
      </c>
      <c r="E62" s="38" t="s">
        <v>192</v>
      </c>
      <c r="F62" s="38" t="s">
        <v>26</v>
      </c>
      <c r="G62" s="38" t="s">
        <v>184</v>
      </c>
      <c r="H62" s="38" t="s">
        <v>185</v>
      </c>
      <c r="I62" s="38" t="s">
        <v>185</v>
      </c>
      <c r="J62" s="38">
        <v>0</v>
      </c>
      <c r="K62" s="38">
        <v>200000000</v>
      </c>
      <c r="L62" s="38"/>
      <c r="M62" s="38"/>
      <c r="N62" s="38">
        <f t="shared" si="0"/>
        <v>200000000</v>
      </c>
      <c r="O62" s="109">
        <v>11360</v>
      </c>
      <c r="P62" s="109">
        <v>7150</v>
      </c>
      <c r="Q62" s="38"/>
    </row>
    <row r="63" spans="1:17" x14ac:dyDescent="0.25">
      <c r="A63" s="38" t="s">
        <v>67</v>
      </c>
      <c r="B63" s="38" t="s">
        <v>228</v>
      </c>
      <c r="C63" s="44">
        <v>36951</v>
      </c>
      <c r="D63" s="44">
        <v>37348</v>
      </c>
      <c r="E63" s="38" t="s">
        <v>192</v>
      </c>
      <c r="F63" s="38" t="s">
        <v>26</v>
      </c>
      <c r="G63" s="38" t="s">
        <v>195</v>
      </c>
      <c r="H63" s="38" t="s">
        <v>185</v>
      </c>
      <c r="I63" s="38" t="s">
        <v>185</v>
      </c>
      <c r="J63" s="38">
        <v>0</v>
      </c>
      <c r="K63" s="38">
        <v>119000000</v>
      </c>
      <c r="L63" s="38"/>
      <c r="M63" s="38"/>
      <c r="N63" s="38">
        <f t="shared" si="0"/>
        <v>119000000</v>
      </c>
      <c r="O63" s="109">
        <v>3750</v>
      </c>
      <c r="P63" s="109">
        <v>12800</v>
      </c>
      <c r="Q63" s="38"/>
    </row>
    <row r="64" spans="1:17" x14ac:dyDescent="0.25">
      <c r="A64" s="38" t="s">
        <v>67</v>
      </c>
      <c r="B64" s="38" t="s">
        <v>228</v>
      </c>
      <c r="C64" s="44">
        <v>37141</v>
      </c>
      <c r="D64" s="44">
        <v>37288</v>
      </c>
      <c r="E64" s="38" t="s">
        <v>192</v>
      </c>
      <c r="F64" s="38" t="s">
        <v>26</v>
      </c>
      <c r="G64" s="38" t="s">
        <v>184</v>
      </c>
      <c r="H64" s="38" t="s">
        <v>185</v>
      </c>
      <c r="I64" s="38" t="s">
        <v>185</v>
      </c>
      <c r="J64" s="38">
        <v>0</v>
      </c>
      <c r="K64" s="38">
        <v>1200000000</v>
      </c>
      <c r="L64" s="38"/>
      <c r="M64" s="38"/>
      <c r="N64" s="38">
        <f t="shared" si="0"/>
        <v>1200000000</v>
      </c>
      <c r="O64" s="109">
        <v>4100</v>
      </c>
      <c r="P64" s="109">
        <v>9300</v>
      </c>
      <c r="Q64" s="38"/>
    </row>
    <row r="65" spans="1:17" x14ac:dyDescent="0.25">
      <c r="A65" s="38" t="s">
        <v>67</v>
      </c>
      <c r="B65" s="38" t="s">
        <v>228</v>
      </c>
      <c r="C65" s="44">
        <v>41061</v>
      </c>
      <c r="D65" s="44">
        <v>42003</v>
      </c>
      <c r="E65" s="38" t="s">
        <v>192</v>
      </c>
      <c r="F65" s="38" t="s">
        <v>29</v>
      </c>
      <c r="G65" s="38" t="s">
        <v>184</v>
      </c>
      <c r="H65" s="38"/>
      <c r="I65" s="38"/>
      <c r="J65" s="38">
        <v>0</v>
      </c>
      <c r="K65" s="38">
        <v>100000000</v>
      </c>
      <c r="L65" s="38"/>
      <c r="M65" s="38"/>
      <c r="N65" s="38">
        <f t="shared" si="0"/>
        <v>100000000</v>
      </c>
      <c r="O65" s="109">
        <v>8716</v>
      </c>
      <c r="P65" s="109">
        <v>2200</v>
      </c>
      <c r="Q65" s="38"/>
    </row>
    <row r="66" spans="1:17" s="110" customFormat="1" x14ac:dyDescent="0.25">
      <c r="A66" s="38" t="s">
        <v>67</v>
      </c>
      <c r="B66" s="38" t="s">
        <v>228</v>
      </c>
      <c r="C66" s="44">
        <v>41428</v>
      </c>
      <c r="D66" s="44">
        <v>42003</v>
      </c>
      <c r="E66" s="38" t="s">
        <v>192</v>
      </c>
      <c r="F66" s="38" t="s">
        <v>29</v>
      </c>
      <c r="G66" s="38" t="s">
        <v>195</v>
      </c>
      <c r="H66" s="38"/>
      <c r="I66" s="38"/>
      <c r="J66" s="38">
        <v>7700000</v>
      </c>
      <c r="K66" s="38">
        <v>0</v>
      </c>
      <c r="L66" s="38"/>
      <c r="M66" s="38"/>
      <c r="N66" s="38">
        <f t="shared" si="0"/>
        <v>7700000</v>
      </c>
      <c r="O66" s="109">
        <v>4154</v>
      </c>
      <c r="P66" s="109">
        <v>2200</v>
      </c>
      <c r="Q66" s="38"/>
    </row>
    <row r="67" spans="1:17" s="110" customFormat="1" x14ac:dyDescent="0.25">
      <c r="A67" s="38" t="s">
        <v>229</v>
      </c>
      <c r="B67" s="38" t="s">
        <v>229</v>
      </c>
      <c r="C67" s="44" t="s">
        <v>41</v>
      </c>
      <c r="D67" s="44"/>
      <c r="E67" s="38" t="s">
        <v>230</v>
      </c>
      <c r="F67" s="38"/>
      <c r="G67" s="38"/>
      <c r="H67" s="38"/>
      <c r="I67" s="38"/>
      <c r="J67" s="38"/>
      <c r="K67" s="38"/>
      <c r="L67" s="38"/>
      <c r="M67" s="38"/>
      <c r="N67" s="38">
        <f t="shared" si="0"/>
        <v>0</v>
      </c>
      <c r="O67" s="38"/>
      <c r="P67" s="38"/>
      <c r="Q67" s="38"/>
    </row>
    <row r="68" spans="1:17" x14ac:dyDescent="0.25">
      <c r="A68" s="38" t="s">
        <v>70</v>
      </c>
      <c r="B68" s="38" t="s">
        <v>231</v>
      </c>
      <c r="C68" s="44" t="s">
        <v>41</v>
      </c>
      <c r="D68" s="44" t="s">
        <v>41</v>
      </c>
      <c r="E68" s="38" t="s">
        <v>183</v>
      </c>
      <c r="F68" s="38"/>
      <c r="G68" s="38"/>
      <c r="H68" s="38"/>
      <c r="I68" s="38"/>
      <c r="J68" s="38" t="s">
        <v>185</v>
      </c>
      <c r="K68" s="38"/>
      <c r="L68" s="38"/>
      <c r="M68" s="38"/>
      <c r="N68" s="38">
        <f t="shared" si="0"/>
        <v>0</v>
      </c>
      <c r="O68" s="38" t="e">
        <v>#N/A</v>
      </c>
      <c r="P68" s="38" t="e">
        <v>#N/A</v>
      </c>
      <c r="Q68" s="38"/>
    </row>
    <row r="69" spans="1:17" x14ac:dyDescent="0.25">
      <c r="A69" s="38" t="s">
        <v>71</v>
      </c>
      <c r="B69" s="38" t="s">
        <v>232</v>
      </c>
      <c r="C69" s="44" t="s">
        <v>41</v>
      </c>
      <c r="D69" s="44"/>
      <c r="E69" s="38" t="s">
        <v>189</v>
      </c>
      <c r="F69" s="38"/>
      <c r="G69" s="38"/>
      <c r="H69" s="38" t="s">
        <v>185</v>
      </c>
      <c r="I69" s="38" t="s">
        <v>185</v>
      </c>
      <c r="J69" s="38" t="s">
        <v>185</v>
      </c>
      <c r="K69" s="38" t="s">
        <v>185</v>
      </c>
      <c r="L69" s="38" t="s">
        <v>185</v>
      </c>
      <c r="M69" s="38" t="s">
        <v>185</v>
      </c>
      <c r="N69" s="38">
        <f t="shared" si="0"/>
        <v>0</v>
      </c>
      <c r="O69" s="38" t="e">
        <v>#N/A</v>
      </c>
      <c r="P69" s="38" t="e">
        <v>#N/A</v>
      </c>
      <c r="Q69" s="38"/>
    </row>
    <row r="70" spans="1:17" x14ac:dyDescent="0.25">
      <c r="A70" s="38" t="s">
        <v>72</v>
      </c>
      <c r="B70" s="38" t="s">
        <v>233</v>
      </c>
      <c r="C70" s="44">
        <v>38236</v>
      </c>
      <c r="D70" s="44">
        <v>42003</v>
      </c>
      <c r="E70" s="38" t="s">
        <v>192</v>
      </c>
      <c r="F70" s="38" t="s">
        <v>29</v>
      </c>
      <c r="G70" s="38" t="s">
        <v>184</v>
      </c>
      <c r="H70" s="38" t="s">
        <v>185</v>
      </c>
      <c r="I70" s="38" t="s">
        <v>185</v>
      </c>
      <c r="J70" s="38" t="s">
        <v>185</v>
      </c>
      <c r="K70" s="38">
        <v>1446120000</v>
      </c>
      <c r="L70" s="38" t="s">
        <v>185</v>
      </c>
      <c r="M70" s="38" t="s">
        <v>185</v>
      </c>
      <c r="N70" s="38">
        <f t="shared" ref="N70:N133" si="1">SUM(H70:M70)</f>
        <v>1446120000</v>
      </c>
      <c r="O70" s="38">
        <v>6788</v>
      </c>
      <c r="P70" s="38">
        <v>7413</v>
      </c>
      <c r="Q70" s="38"/>
    </row>
    <row r="71" spans="1:17" x14ac:dyDescent="0.25">
      <c r="A71" s="38" t="s">
        <v>72</v>
      </c>
      <c r="B71" s="38" t="s">
        <v>233</v>
      </c>
      <c r="C71" s="44">
        <v>38873</v>
      </c>
      <c r="D71" s="44">
        <v>42003</v>
      </c>
      <c r="E71" s="38" t="s">
        <v>192</v>
      </c>
      <c r="F71" s="38" t="s">
        <v>29</v>
      </c>
      <c r="G71" s="38" t="s">
        <v>184</v>
      </c>
      <c r="H71" s="38" t="s">
        <v>185</v>
      </c>
      <c r="I71" s="38" t="s">
        <v>185</v>
      </c>
      <c r="J71" s="38" t="s">
        <v>185</v>
      </c>
      <c r="K71" s="38" t="s">
        <v>185</v>
      </c>
      <c r="L71" s="38">
        <v>830589555</v>
      </c>
      <c r="M71" s="38" t="s">
        <v>185</v>
      </c>
      <c r="N71" s="38">
        <f t="shared" si="1"/>
        <v>830589555</v>
      </c>
      <c r="O71" s="38">
        <v>14938</v>
      </c>
      <c r="P71" s="38">
        <v>7413</v>
      </c>
      <c r="Q71" s="38"/>
    </row>
    <row r="72" spans="1:17" x14ac:dyDescent="0.25">
      <c r="A72" s="38" t="s">
        <v>72</v>
      </c>
      <c r="B72" s="38" t="s">
        <v>233</v>
      </c>
      <c r="C72" s="44">
        <v>39265</v>
      </c>
      <c r="D72" s="44">
        <v>42003</v>
      </c>
      <c r="E72" s="38" t="s">
        <v>192</v>
      </c>
      <c r="F72" s="38" t="s">
        <v>29</v>
      </c>
      <c r="G72" s="38" t="s">
        <v>195</v>
      </c>
      <c r="H72" s="38" t="s">
        <v>185</v>
      </c>
      <c r="I72" s="38" t="s">
        <v>185</v>
      </c>
      <c r="J72" s="38"/>
      <c r="K72" s="38"/>
      <c r="L72" s="38">
        <v>3019631040</v>
      </c>
      <c r="M72" s="38">
        <v>8319759552</v>
      </c>
      <c r="N72" s="38">
        <f t="shared" si="1"/>
        <v>11339390592</v>
      </c>
      <c r="O72" s="38">
        <v>22190</v>
      </c>
      <c r="P72" s="38">
        <v>7413</v>
      </c>
      <c r="Q72" s="38"/>
    </row>
    <row r="73" spans="1:17" s="110" customFormat="1" x14ac:dyDescent="0.25">
      <c r="A73" s="38" t="s">
        <v>73</v>
      </c>
      <c r="B73" s="38" t="s">
        <v>234</v>
      </c>
      <c r="C73" s="44">
        <v>37964</v>
      </c>
      <c r="D73" s="44">
        <v>42003</v>
      </c>
      <c r="E73" s="38" t="s">
        <v>189</v>
      </c>
      <c r="F73" s="38" t="s">
        <v>29</v>
      </c>
      <c r="G73" s="38" t="s">
        <v>184</v>
      </c>
      <c r="H73" s="38" t="s">
        <v>185</v>
      </c>
      <c r="I73" s="38" t="s">
        <v>185</v>
      </c>
      <c r="J73" s="38" t="s">
        <v>185</v>
      </c>
      <c r="K73" s="38" t="s">
        <v>185</v>
      </c>
      <c r="L73" s="38">
        <v>0</v>
      </c>
      <c r="M73" s="38">
        <v>1252178086.55</v>
      </c>
      <c r="N73" s="38">
        <f t="shared" si="1"/>
        <v>1252178086.55</v>
      </c>
      <c r="O73" s="38">
        <v>6250</v>
      </c>
      <c r="P73" s="38">
        <v>18000</v>
      </c>
      <c r="Q73" s="38"/>
    </row>
    <row r="74" spans="1:17" x14ac:dyDescent="0.25">
      <c r="A74" s="38" t="s">
        <v>73</v>
      </c>
      <c r="B74" s="38" t="s">
        <v>234</v>
      </c>
      <c r="C74" s="44">
        <v>38047</v>
      </c>
      <c r="D74" s="44">
        <v>42003</v>
      </c>
      <c r="E74" s="38" t="s">
        <v>189</v>
      </c>
      <c r="F74" s="38" t="s">
        <v>29</v>
      </c>
      <c r="G74" s="38" t="s">
        <v>184</v>
      </c>
      <c r="H74" s="38" t="s">
        <v>185</v>
      </c>
      <c r="I74" s="38" t="s">
        <v>185</v>
      </c>
      <c r="J74" s="38">
        <v>0</v>
      </c>
      <c r="K74" s="38">
        <v>0</v>
      </c>
      <c r="L74" s="38">
        <v>200000000</v>
      </c>
      <c r="M74" s="38" t="s">
        <v>185</v>
      </c>
      <c r="N74" s="38">
        <f t="shared" si="1"/>
        <v>200000000</v>
      </c>
      <c r="O74" s="38">
        <v>7075</v>
      </c>
      <c r="P74" s="38">
        <v>18000</v>
      </c>
      <c r="Q74" s="38"/>
    </row>
    <row r="75" spans="1:17" x14ac:dyDescent="0.25">
      <c r="A75" s="38" t="s">
        <v>74</v>
      </c>
      <c r="B75" s="38" t="s">
        <v>235</v>
      </c>
      <c r="C75" s="44">
        <v>37712</v>
      </c>
      <c r="D75" s="44">
        <v>40756</v>
      </c>
      <c r="E75" s="38" t="s">
        <v>206</v>
      </c>
      <c r="F75" s="38" t="s">
        <v>26</v>
      </c>
      <c r="G75" s="38" t="s">
        <v>184</v>
      </c>
      <c r="H75" s="38"/>
      <c r="I75" s="38">
        <v>473670000</v>
      </c>
      <c r="J75" s="38">
        <v>0</v>
      </c>
      <c r="K75" s="38">
        <v>1418000000</v>
      </c>
      <c r="L75" s="38"/>
      <c r="M75" s="38"/>
      <c r="N75" s="38">
        <f t="shared" si="1"/>
        <v>1891670000</v>
      </c>
      <c r="O75" s="38">
        <v>1550</v>
      </c>
      <c r="P75" s="38">
        <v>5296</v>
      </c>
      <c r="Q75" s="38"/>
    </row>
    <row r="76" spans="1:17" s="110" customFormat="1" x14ac:dyDescent="0.25">
      <c r="A76" s="38" t="s">
        <v>75</v>
      </c>
      <c r="B76" s="38" t="s">
        <v>236</v>
      </c>
      <c r="C76" s="44">
        <v>40695</v>
      </c>
      <c r="D76" s="44">
        <v>41974</v>
      </c>
      <c r="E76" s="38" t="s">
        <v>189</v>
      </c>
      <c r="F76" s="38" t="s">
        <v>26</v>
      </c>
      <c r="G76" s="38" t="s">
        <v>218</v>
      </c>
      <c r="H76" s="38">
        <v>0</v>
      </c>
      <c r="I76" s="38">
        <v>0</v>
      </c>
      <c r="J76" s="38"/>
      <c r="K76" s="38"/>
      <c r="L76" s="38"/>
      <c r="M76" s="38"/>
      <c r="N76" s="38">
        <f t="shared" si="1"/>
        <v>0</v>
      </c>
      <c r="O76" s="38">
        <v>4275</v>
      </c>
      <c r="P76" s="38">
        <v>10175</v>
      </c>
      <c r="Q76" s="38"/>
    </row>
    <row r="77" spans="1:17" x14ac:dyDescent="0.25">
      <c r="A77" s="38" t="s">
        <v>75</v>
      </c>
      <c r="B77" s="38" t="s">
        <v>236</v>
      </c>
      <c r="C77" s="44">
        <v>39164</v>
      </c>
      <c r="D77" s="44">
        <v>40695</v>
      </c>
      <c r="E77" s="38" t="s">
        <v>189</v>
      </c>
      <c r="F77" s="38" t="s">
        <v>26</v>
      </c>
      <c r="G77" s="38" t="s">
        <v>184</v>
      </c>
      <c r="H77" s="38">
        <v>0</v>
      </c>
      <c r="I77" s="38" t="s">
        <v>185</v>
      </c>
      <c r="J77" s="38" t="s">
        <v>185</v>
      </c>
      <c r="K77" s="38">
        <v>0</v>
      </c>
      <c r="L77" s="38" t="s">
        <v>185</v>
      </c>
      <c r="M77" s="38" t="s">
        <v>185</v>
      </c>
      <c r="N77" s="38">
        <f t="shared" si="1"/>
        <v>0</v>
      </c>
      <c r="O77" s="38">
        <v>2800</v>
      </c>
      <c r="P77" s="38">
        <v>4275</v>
      </c>
      <c r="Q77" s="38"/>
    </row>
    <row r="78" spans="1:17" x14ac:dyDescent="0.25">
      <c r="A78" s="38" t="s">
        <v>76</v>
      </c>
      <c r="B78" s="38" t="s">
        <v>237</v>
      </c>
      <c r="C78" s="44">
        <v>39240</v>
      </c>
      <c r="D78" s="44">
        <v>42003</v>
      </c>
      <c r="E78" s="38" t="s">
        <v>189</v>
      </c>
      <c r="F78" s="38" t="s">
        <v>29</v>
      </c>
      <c r="G78" s="38" t="s">
        <v>184</v>
      </c>
      <c r="H78" s="38" t="s">
        <v>185</v>
      </c>
      <c r="I78" s="38" t="s">
        <v>185</v>
      </c>
      <c r="J78" s="38" t="s">
        <v>185</v>
      </c>
      <c r="K78" s="38">
        <v>151047085.19999999</v>
      </c>
      <c r="L78" s="38">
        <v>0</v>
      </c>
      <c r="M78" s="38">
        <v>68084074.069999993</v>
      </c>
      <c r="N78" s="38">
        <f t="shared" si="1"/>
        <v>219131159.26999998</v>
      </c>
      <c r="O78" s="38">
        <v>725</v>
      </c>
      <c r="P78" s="38">
        <v>1000</v>
      </c>
      <c r="Q78" s="38"/>
    </row>
    <row r="79" spans="1:17" x14ac:dyDescent="0.25">
      <c r="A79" s="38" t="s">
        <v>76</v>
      </c>
      <c r="B79" s="38" t="s">
        <v>237</v>
      </c>
      <c r="C79" s="44">
        <v>41057</v>
      </c>
      <c r="D79" s="44">
        <v>42003</v>
      </c>
      <c r="E79" s="38" t="s">
        <v>189</v>
      </c>
      <c r="F79" s="38" t="s">
        <v>29</v>
      </c>
      <c r="G79" s="38" t="s">
        <v>184</v>
      </c>
      <c r="H79" s="38" t="s">
        <v>185</v>
      </c>
      <c r="I79" s="38" t="s">
        <v>185</v>
      </c>
      <c r="J79" s="38" t="s">
        <v>185</v>
      </c>
      <c r="K79" s="38" t="s">
        <v>185</v>
      </c>
      <c r="L79" s="38">
        <v>29304000</v>
      </c>
      <c r="M79" s="38">
        <v>143400000</v>
      </c>
      <c r="N79" s="38">
        <f t="shared" si="1"/>
        <v>172704000</v>
      </c>
      <c r="O79" s="38">
        <v>554</v>
      </c>
      <c r="P79" s="38">
        <v>1000</v>
      </c>
      <c r="Q79" s="38"/>
    </row>
    <row r="80" spans="1:17" x14ac:dyDescent="0.25">
      <c r="A80" s="38" t="s">
        <v>77</v>
      </c>
      <c r="B80" s="38" t="s">
        <v>238</v>
      </c>
      <c r="C80" s="44">
        <v>38896</v>
      </c>
      <c r="D80" s="44">
        <v>42003</v>
      </c>
      <c r="E80" s="38" t="s">
        <v>194</v>
      </c>
      <c r="F80" s="38" t="s">
        <v>26</v>
      </c>
      <c r="G80" s="38" t="s">
        <v>184</v>
      </c>
      <c r="H80" s="38"/>
      <c r="I80" s="38"/>
      <c r="J80" s="38"/>
      <c r="K80" s="38">
        <v>84158411.641499996</v>
      </c>
      <c r="L80" s="38">
        <v>41418347.350000001</v>
      </c>
      <c r="M80" s="38">
        <v>257686319</v>
      </c>
      <c r="N80" s="38">
        <f t="shared" si="1"/>
        <v>383263077.99150002</v>
      </c>
      <c r="O80" s="38">
        <v>1975</v>
      </c>
      <c r="P80" s="38">
        <v>11979</v>
      </c>
      <c r="Q80" s="38"/>
    </row>
    <row r="81" spans="1:17" x14ac:dyDescent="0.25">
      <c r="A81" s="38" t="s">
        <v>78</v>
      </c>
      <c r="B81" s="38" t="s">
        <v>239</v>
      </c>
      <c r="C81" s="44" t="s">
        <v>41</v>
      </c>
      <c r="D81" s="44"/>
      <c r="E81" s="38" t="s">
        <v>189</v>
      </c>
      <c r="F81" s="38"/>
      <c r="G81" s="38"/>
      <c r="H81" s="38"/>
      <c r="I81" s="38"/>
      <c r="J81" s="38" t="s">
        <v>185</v>
      </c>
      <c r="K81" s="38"/>
      <c r="L81" s="38"/>
      <c r="M81" s="38"/>
      <c r="N81" s="38">
        <f t="shared" si="1"/>
        <v>0</v>
      </c>
      <c r="O81" s="38" t="e">
        <v>#N/A</v>
      </c>
      <c r="P81" s="38" t="e">
        <v>#N/A</v>
      </c>
      <c r="Q81" s="38"/>
    </row>
    <row r="82" spans="1:17" x14ac:dyDescent="0.25">
      <c r="A82" s="38" t="s">
        <v>79</v>
      </c>
      <c r="B82" s="38" t="s">
        <v>240</v>
      </c>
      <c r="C82" s="44">
        <v>39042</v>
      </c>
      <c r="D82" s="44">
        <v>40864</v>
      </c>
      <c r="E82" s="38" t="s">
        <v>192</v>
      </c>
      <c r="F82" s="38" t="s">
        <v>26</v>
      </c>
      <c r="G82" s="38" t="s">
        <v>184</v>
      </c>
      <c r="H82" s="38">
        <v>279000000</v>
      </c>
      <c r="I82" s="38">
        <v>2444582423</v>
      </c>
      <c r="J82" s="38" t="s">
        <v>185</v>
      </c>
      <c r="K82" s="38" t="s">
        <v>185</v>
      </c>
      <c r="L82" s="38" t="s">
        <v>185</v>
      </c>
      <c r="M82" s="38" t="s">
        <v>185</v>
      </c>
      <c r="N82" s="38">
        <f t="shared" si="1"/>
        <v>2723582423</v>
      </c>
      <c r="O82" s="38">
        <v>10820</v>
      </c>
      <c r="P82" s="38">
        <v>50400</v>
      </c>
      <c r="Q82" s="38"/>
    </row>
    <row r="83" spans="1:17" s="110" customFormat="1" x14ac:dyDescent="0.25">
      <c r="A83" s="38" t="s">
        <v>79</v>
      </c>
      <c r="B83" s="38" t="s">
        <v>240</v>
      </c>
      <c r="C83" s="44">
        <v>39042</v>
      </c>
      <c r="D83" s="44">
        <v>42003</v>
      </c>
      <c r="E83" s="38" t="s">
        <v>192</v>
      </c>
      <c r="F83" s="38" t="s">
        <v>29</v>
      </c>
      <c r="G83" s="38" t="s">
        <v>184</v>
      </c>
      <c r="H83" s="38">
        <v>646000000</v>
      </c>
      <c r="I83" s="38">
        <v>0</v>
      </c>
      <c r="J83" s="38" t="s">
        <v>185</v>
      </c>
      <c r="K83" s="38" t="s">
        <v>185</v>
      </c>
      <c r="L83" s="38">
        <v>2023537937.0999999</v>
      </c>
      <c r="M83" s="38">
        <v>3112764604</v>
      </c>
      <c r="N83" s="38">
        <f t="shared" si="1"/>
        <v>5782302541.1000004</v>
      </c>
      <c r="O83" s="38">
        <v>10820</v>
      </c>
      <c r="P83" s="38">
        <v>23604</v>
      </c>
      <c r="Q83" s="38"/>
    </row>
    <row r="84" spans="1:17" x14ac:dyDescent="0.25">
      <c r="A84" s="38" t="s">
        <v>80</v>
      </c>
      <c r="B84" s="38" t="s">
        <v>241</v>
      </c>
      <c r="C84" s="44" t="s">
        <v>41</v>
      </c>
      <c r="D84" s="44"/>
      <c r="E84" s="38" t="s">
        <v>212</v>
      </c>
      <c r="F84" s="38"/>
      <c r="G84" s="38"/>
      <c r="H84" s="38"/>
      <c r="I84" s="38"/>
      <c r="J84" s="38"/>
      <c r="K84" s="38"/>
      <c r="L84" s="38"/>
      <c r="M84" s="38"/>
      <c r="N84" s="38">
        <f t="shared" si="1"/>
        <v>0</v>
      </c>
      <c r="O84" s="38" t="e">
        <v>#N/A</v>
      </c>
      <c r="P84" s="38" t="e">
        <v>#N/A</v>
      </c>
      <c r="Q84" s="38"/>
    </row>
    <row r="85" spans="1:17" x14ac:dyDescent="0.25">
      <c r="A85" s="38" t="s">
        <v>81</v>
      </c>
      <c r="B85" s="38" t="s">
        <v>242</v>
      </c>
      <c r="C85" s="44">
        <v>38261</v>
      </c>
      <c r="D85" s="44">
        <v>42003</v>
      </c>
      <c r="E85" s="38" t="s">
        <v>194</v>
      </c>
      <c r="F85" s="38" t="s">
        <v>29</v>
      </c>
      <c r="G85" s="38" t="s">
        <v>184</v>
      </c>
      <c r="H85" s="38"/>
      <c r="I85" s="38">
        <v>933188676</v>
      </c>
      <c r="J85" s="38"/>
      <c r="K85" s="38">
        <v>947971612</v>
      </c>
      <c r="L85" s="38"/>
      <c r="M85" s="38">
        <v>458131679</v>
      </c>
      <c r="N85" s="38">
        <f t="shared" si="1"/>
        <v>2339291967</v>
      </c>
      <c r="O85" s="38">
        <v>5033</v>
      </c>
      <c r="P85" s="38">
        <v>12289</v>
      </c>
      <c r="Q85" s="38"/>
    </row>
    <row r="86" spans="1:17" x14ac:dyDescent="0.25">
      <c r="A86" s="38" t="s">
        <v>82</v>
      </c>
      <c r="B86" s="38" t="s">
        <v>243</v>
      </c>
      <c r="C86" s="44">
        <v>38530</v>
      </c>
      <c r="D86" s="44">
        <v>40359</v>
      </c>
      <c r="E86" s="38" t="s">
        <v>244</v>
      </c>
      <c r="F86" s="38" t="s">
        <v>26</v>
      </c>
      <c r="G86" s="38" t="s">
        <v>184</v>
      </c>
      <c r="H86" s="38"/>
      <c r="I86" s="38">
        <v>0</v>
      </c>
      <c r="J86" s="38"/>
      <c r="K86" s="38">
        <f>2447765877+700000000</f>
        <v>3147765877</v>
      </c>
      <c r="L86" s="38"/>
      <c r="M86" s="38"/>
      <c r="N86" s="38">
        <f t="shared" si="1"/>
        <v>3147765877</v>
      </c>
      <c r="O86" s="38" t="e">
        <v>#N/A</v>
      </c>
      <c r="P86" s="38">
        <v>1355</v>
      </c>
      <c r="Q86" s="38"/>
    </row>
    <row r="87" spans="1:17" x14ac:dyDescent="0.25">
      <c r="A87" s="38" t="s">
        <v>83</v>
      </c>
      <c r="B87" s="38" t="s">
        <v>245</v>
      </c>
      <c r="C87" s="44">
        <v>38510</v>
      </c>
      <c r="D87" s="44">
        <v>40309</v>
      </c>
      <c r="E87" s="38" t="s">
        <v>192</v>
      </c>
      <c r="F87" s="38" t="s">
        <v>26</v>
      </c>
      <c r="G87" s="38" t="s">
        <v>195</v>
      </c>
      <c r="H87" s="38" t="s">
        <v>185</v>
      </c>
      <c r="I87" s="38" t="s">
        <v>185</v>
      </c>
      <c r="J87" s="38">
        <v>0</v>
      </c>
      <c r="K87" s="38">
        <v>550000000</v>
      </c>
      <c r="L87" s="38" t="s">
        <v>185</v>
      </c>
      <c r="M87" s="38" t="s">
        <v>185</v>
      </c>
      <c r="N87" s="38">
        <f t="shared" si="1"/>
        <v>550000000</v>
      </c>
      <c r="O87" s="38">
        <v>12500</v>
      </c>
      <c r="P87" s="38">
        <v>19426</v>
      </c>
      <c r="Q87" s="38"/>
    </row>
    <row r="88" spans="1:17" x14ac:dyDescent="0.25">
      <c r="A88" s="38" t="s">
        <v>83</v>
      </c>
      <c r="B88" s="38" t="s">
        <v>245</v>
      </c>
      <c r="C88" s="44">
        <v>40309</v>
      </c>
      <c r="D88" s="44">
        <v>41912</v>
      </c>
      <c r="E88" s="38" t="s">
        <v>192</v>
      </c>
      <c r="F88" s="38" t="s">
        <v>29</v>
      </c>
      <c r="G88" s="38" t="s">
        <v>195</v>
      </c>
      <c r="H88" s="38" t="s">
        <v>185</v>
      </c>
      <c r="I88" s="38" t="s">
        <v>185</v>
      </c>
      <c r="J88" s="38">
        <v>0</v>
      </c>
      <c r="K88" s="38">
        <v>-300000000</v>
      </c>
      <c r="L88" s="38">
        <v>0</v>
      </c>
      <c r="M88" s="38">
        <v>0</v>
      </c>
      <c r="N88" s="38">
        <f t="shared" si="1"/>
        <v>-300000000</v>
      </c>
      <c r="O88" s="38">
        <v>19426</v>
      </c>
      <c r="P88" s="38">
        <v>3385</v>
      </c>
      <c r="Q88" s="38"/>
    </row>
    <row r="89" spans="1:17" x14ac:dyDescent="0.25">
      <c r="A89" s="38" t="s">
        <v>83</v>
      </c>
      <c r="B89" s="38" t="s">
        <v>245</v>
      </c>
      <c r="C89" s="44">
        <v>41820</v>
      </c>
      <c r="D89" s="44">
        <v>42003</v>
      </c>
      <c r="E89" s="38" t="s">
        <v>192</v>
      </c>
      <c r="F89" s="38" t="s">
        <v>29</v>
      </c>
      <c r="G89" s="38" t="s">
        <v>195</v>
      </c>
      <c r="H89" s="38"/>
      <c r="I89" s="38"/>
      <c r="J89" s="38"/>
      <c r="K89" s="38"/>
      <c r="L89" s="38"/>
      <c r="M89" s="38"/>
      <c r="N89" s="38">
        <f t="shared" si="1"/>
        <v>0</v>
      </c>
      <c r="O89" s="38">
        <v>4300</v>
      </c>
      <c r="P89" s="38">
        <v>3151</v>
      </c>
      <c r="Q89" s="38"/>
    </row>
    <row r="90" spans="1:17" s="110" customFormat="1" x14ac:dyDescent="0.25">
      <c r="A90" s="38" t="s">
        <v>84</v>
      </c>
      <c r="B90" s="38" t="s">
        <v>246</v>
      </c>
      <c r="C90" s="44">
        <v>38531</v>
      </c>
      <c r="D90" s="44">
        <v>41183</v>
      </c>
      <c r="E90" s="38" t="s">
        <v>212</v>
      </c>
      <c r="F90" s="38" t="s">
        <v>26</v>
      </c>
      <c r="G90" s="38" t="s">
        <v>184</v>
      </c>
      <c r="H90" s="38">
        <v>155747568</v>
      </c>
      <c r="I90" s="38">
        <v>1202579993</v>
      </c>
      <c r="J90" s="38"/>
      <c r="K90" s="38"/>
      <c r="L90" s="38"/>
      <c r="M90" s="38"/>
      <c r="N90" s="38">
        <f t="shared" si="1"/>
        <v>1358327561</v>
      </c>
      <c r="O90" s="38">
        <v>4530</v>
      </c>
      <c r="P90" s="38">
        <v>16840</v>
      </c>
      <c r="Q90" s="38"/>
    </row>
    <row r="91" spans="1:17" x14ac:dyDescent="0.25">
      <c r="A91" s="38" t="s">
        <v>84</v>
      </c>
      <c r="B91" s="38" t="s">
        <v>246</v>
      </c>
      <c r="C91" s="44">
        <v>38531</v>
      </c>
      <c r="D91" s="44">
        <v>41183</v>
      </c>
      <c r="E91" s="38" t="s">
        <v>212</v>
      </c>
      <c r="F91" s="38" t="s">
        <v>26</v>
      </c>
      <c r="G91" s="38"/>
      <c r="H91" s="38">
        <v>147691094</v>
      </c>
      <c r="I91" s="38"/>
      <c r="J91" s="38"/>
      <c r="K91" s="38"/>
      <c r="L91" s="38"/>
      <c r="M91" s="38"/>
      <c r="N91" s="38">
        <f t="shared" si="1"/>
        <v>147691094</v>
      </c>
      <c r="O91" s="38">
        <v>4530</v>
      </c>
      <c r="P91" s="38">
        <v>16840</v>
      </c>
      <c r="Q91" s="38"/>
    </row>
    <row r="92" spans="1:17" s="110" customFormat="1" x14ac:dyDescent="0.25">
      <c r="A92" s="38" t="s">
        <v>85</v>
      </c>
      <c r="B92" s="38" t="s">
        <v>247</v>
      </c>
      <c r="C92" s="44">
        <v>38530</v>
      </c>
      <c r="D92" s="44">
        <v>42003</v>
      </c>
      <c r="E92" s="38" t="s">
        <v>244</v>
      </c>
      <c r="F92" s="38" t="s">
        <v>29</v>
      </c>
      <c r="G92" s="38" t="s">
        <v>184</v>
      </c>
      <c r="H92" s="38">
        <v>17194000</v>
      </c>
      <c r="I92" s="38">
        <v>1366150000</v>
      </c>
      <c r="J92" s="38"/>
      <c r="K92" s="38">
        <v>5321094144.163662</v>
      </c>
      <c r="L92" s="38"/>
      <c r="M92" s="38"/>
      <c r="N92" s="38">
        <f t="shared" si="1"/>
        <v>6704438144.163662</v>
      </c>
      <c r="O92" s="38">
        <v>1590</v>
      </c>
      <c r="P92" s="38">
        <v>10052</v>
      </c>
      <c r="Q92" s="38"/>
    </row>
    <row r="93" spans="1:17" x14ac:dyDescent="0.25">
      <c r="A93" s="38" t="s">
        <v>86</v>
      </c>
      <c r="B93" s="38" t="s">
        <v>86</v>
      </c>
      <c r="C93" s="44">
        <v>38534</v>
      </c>
      <c r="D93" s="44">
        <v>40969</v>
      </c>
      <c r="E93" s="38" t="s">
        <v>194</v>
      </c>
      <c r="F93" s="38" t="s">
        <v>29</v>
      </c>
      <c r="G93" s="38" t="s">
        <v>184</v>
      </c>
      <c r="H93" s="38"/>
      <c r="I93" s="38">
        <v>446410000</v>
      </c>
      <c r="J93" s="38"/>
      <c r="K93" s="38">
        <v>2963110770</v>
      </c>
      <c r="L93" s="38"/>
      <c r="M93" s="38"/>
      <c r="N93" s="38">
        <f t="shared" si="1"/>
        <v>3409520770</v>
      </c>
      <c r="O93" s="38">
        <v>1040</v>
      </c>
      <c r="P93" s="38">
        <v>1920</v>
      </c>
      <c r="Q93" s="38"/>
    </row>
    <row r="94" spans="1:17" x14ac:dyDescent="0.25">
      <c r="A94" s="38" t="s">
        <v>248</v>
      </c>
      <c r="B94" s="38" t="s">
        <v>249</v>
      </c>
      <c r="C94" s="44">
        <v>38168</v>
      </c>
      <c r="D94" s="44">
        <v>42003</v>
      </c>
      <c r="E94" s="38" t="s">
        <v>189</v>
      </c>
      <c r="F94" s="38" t="s">
        <v>29</v>
      </c>
      <c r="G94" s="38" t="s">
        <v>195</v>
      </c>
      <c r="H94" s="38"/>
      <c r="I94" s="38">
        <v>0</v>
      </c>
      <c r="J94" s="38"/>
      <c r="K94" s="38">
        <v>0</v>
      </c>
      <c r="L94" s="38"/>
      <c r="M94" s="38">
        <v>0</v>
      </c>
      <c r="N94" s="38">
        <f t="shared" si="1"/>
        <v>0</v>
      </c>
      <c r="O94" s="38" t="e">
        <v>#N/A</v>
      </c>
      <c r="P94" s="38" t="e">
        <v>#N/A</v>
      </c>
      <c r="Q94" s="38"/>
    </row>
    <row r="95" spans="1:17" x14ac:dyDescent="0.25">
      <c r="A95" s="38" t="s">
        <v>88</v>
      </c>
      <c r="B95" s="38" t="s">
        <v>250</v>
      </c>
      <c r="C95" s="44">
        <v>38531</v>
      </c>
      <c r="D95" s="44">
        <v>41701</v>
      </c>
      <c r="E95" s="38" t="s">
        <v>212</v>
      </c>
      <c r="F95" s="38" t="s">
        <v>29</v>
      </c>
      <c r="G95" s="38" t="s">
        <v>184</v>
      </c>
      <c r="H95" s="38">
        <v>77700000</v>
      </c>
      <c r="I95" s="38">
        <v>760879000</v>
      </c>
      <c r="J95" s="38"/>
      <c r="K95" s="38"/>
      <c r="L95" s="38"/>
      <c r="M95" s="38"/>
      <c r="N95" s="38">
        <f t="shared" si="1"/>
        <v>838579000</v>
      </c>
      <c r="O95" s="38">
        <v>1199</v>
      </c>
      <c r="P95" s="38">
        <v>15046</v>
      </c>
      <c r="Q95" s="38"/>
    </row>
    <row r="96" spans="1:17" x14ac:dyDescent="0.25">
      <c r="A96" s="38" t="s">
        <v>89</v>
      </c>
      <c r="B96" s="38" t="s">
        <v>89</v>
      </c>
      <c r="C96" s="44">
        <v>40506</v>
      </c>
      <c r="D96" s="44">
        <v>41820</v>
      </c>
      <c r="E96" s="38" t="s">
        <v>251</v>
      </c>
      <c r="F96" s="38" t="s">
        <v>29</v>
      </c>
      <c r="G96" s="38" t="s">
        <v>184</v>
      </c>
      <c r="H96" s="38"/>
      <c r="I96" s="38"/>
      <c r="J96" s="38"/>
      <c r="K96" s="38">
        <v>12200343000</v>
      </c>
      <c r="L96" s="38"/>
      <c r="M96" s="38"/>
      <c r="N96" s="38">
        <f t="shared" si="1"/>
        <v>12200343000</v>
      </c>
      <c r="O96" s="38">
        <v>12551</v>
      </c>
      <c r="P96" s="38">
        <v>22399</v>
      </c>
      <c r="Q96" s="38"/>
    </row>
    <row r="97" spans="1:17" x14ac:dyDescent="0.25">
      <c r="A97" s="38" t="s">
        <v>90</v>
      </c>
      <c r="B97" s="38" t="s">
        <v>252</v>
      </c>
      <c r="C97" s="44">
        <v>38705</v>
      </c>
      <c r="D97" s="44">
        <v>42003</v>
      </c>
      <c r="E97" s="38" t="s">
        <v>189</v>
      </c>
      <c r="F97" s="38" t="s">
        <v>29</v>
      </c>
      <c r="G97" s="38" t="s">
        <v>184</v>
      </c>
      <c r="H97" s="38">
        <v>46133432.799999997</v>
      </c>
      <c r="I97" s="38">
        <v>266155659.68000001</v>
      </c>
      <c r="J97" s="38" t="s">
        <v>185</v>
      </c>
      <c r="K97" s="38">
        <v>0</v>
      </c>
      <c r="L97" s="38">
        <v>80733500.450000003</v>
      </c>
      <c r="M97" s="38">
        <v>0</v>
      </c>
      <c r="N97" s="38">
        <f t="shared" si="1"/>
        <v>393022592.93000001</v>
      </c>
      <c r="O97" s="38">
        <v>1935</v>
      </c>
      <c r="P97" s="38">
        <v>2100</v>
      </c>
      <c r="Q97" s="38"/>
    </row>
    <row r="98" spans="1:17" x14ac:dyDescent="0.25">
      <c r="A98" s="38" t="s">
        <v>91</v>
      </c>
      <c r="B98" s="38" t="s">
        <v>253</v>
      </c>
      <c r="C98" s="44">
        <v>38530</v>
      </c>
      <c r="D98" s="44">
        <v>42003</v>
      </c>
      <c r="E98" s="38" t="s">
        <v>189</v>
      </c>
      <c r="F98" s="38" t="s">
        <v>29</v>
      </c>
      <c r="G98" s="38"/>
      <c r="H98" s="38"/>
      <c r="I98" s="38">
        <v>602758000</v>
      </c>
      <c r="J98" s="38"/>
      <c r="K98" s="38">
        <v>64629000</v>
      </c>
      <c r="L98" s="38">
        <v>992105000</v>
      </c>
      <c r="M98" s="38"/>
      <c r="N98" s="38">
        <f t="shared" si="1"/>
        <v>1659492000</v>
      </c>
      <c r="O98" s="38">
        <v>1485</v>
      </c>
      <c r="P98" s="38">
        <v>4360</v>
      </c>
      <c r="Q98" s="38"/>
    </row>
    <row r="99" spans="1:17" x14ac:dyDescent="0.25">
      <c r="A99" s="38" t="s">
        <v>91</v>
      </c>
      <c r="B99" s="38" t="s">
        <v>253</v>
      </c>
      <c r="C99" s="44">
        <v>38530</v>
      </c>
      <c r="D99" s="44">
        <v>42003</v>
      </c>
      <c r="E99" s="38" t="s">
        <v>189</v>
      </c>
      <c r="F99" s="38" t="s">
        <v>29</v>
      </c>
      <c r="G99" s="38" t="s">
        <v>184</v>
      </c>
      <c r="H99" s="38">
        <v>24404000</v>
      </c>
      <c r="I99" s="38">
        <v>128861000</v>
      </c>
      <c r="J99" s="38"/>
      <c r="K99" s="38"/>
      <c r="L99" s="38"/>
      <c r="M99" s="38"/>
      <c r="N99" s="38">
        <f t="shared" si="1"/>
        <v>153265000</v>
      </c>
      <c r="O99" s="38">
        <v>1485</v>
      </c>
      <c r="P99" s="38">
        <v>4360</v>
      </c>
      <c r="Q99" s="38"/>
    </row>
    <row r="100" spans="1:17" s="110" customFormat="1" x14ac:dyDescent="0.25">
      <c r="A100" s="38" t="s">
        <v>92</v>
      </c>
      <c r="B100" s="38" t="s">
        <v>254</v>
      </c>
      <c r="C100" s="44">
        <v>39052</v>
      </c>
      <c r="D100" s="44">
        <v>42003</v>
      </c>
      <c r="E100" s="38" t="s">
        <v>189</v>
      </c>
      <c r="F100" s="38" t="s">
        <v>29</v>
      </c>
      <c r="G100" s="38" t="s">
        <v>184</v>
      </c>
      <c r="H100" s="38" t="s">
        <v>185</v>
      </c>
      <c r="I100" s="38" t="s">
        <v>185</v>
      </c>
      <c r="J100" s="38">
        <v>5257234000</v>
      </c>
      <c r="K100" s="38">
        <v>8626375000</v>
      </c>
      <c r="L100" s="38" t="s">
        <v>185</v>
      </c>
      <c r="M100" s="38" t="s">
        <v>185</v>
      </c>
      <c r="N100" s="38">
        <f t="shared" si="1"/>
        <v>13883609000</v>
      </c>
      <c r="O100" s="38">
        <v>14570</v>
      </c>
      <c r="P100" s="38">
        <v>153100</v>
      </c>
      <c r="Q100" s="38"/>
    </row>
    <row r="101" spans="1:17" s="110" customFormat="1" x14ac:dyDescent="0.25">
      <c r="A101" s="38" t="s">
        <v>93</v>
      </c>
      <c r="B101" s="38" t="s">
        <v>255</v>
      </c>
      <c r="C101" s="44">
        <v>38530</v>
      </c>
      <c r="D101" s="44">
        <v>42003</v>
      </c>
      <c r="E101" s="38" t="s">
        <v>206</v>
      </c>
      <c r="F101" s="38" t="s">
        <v>26</v>
      </c>
      <c r="G101" s="38" t="s">
        <v>184</v>
      </c>
      <c r="H101" s="38"/>
      <c r="I101" s="38">
        <v>2184621088</v>
      </c>
      <c r="J101" s="38"/>
      <c r="K101" s="38">
        <v>1742503151</v>
      </c>
      <c r="L101" s="38"/>
      <c r="M101" s="38">
        <v>1573427324</v>
      </c>
      <c r="N101" s="38">
        <f t="shared" si="1"/>
        <v>5500551563</v>
      </c>
      <c r="O101" s="38">
        <v>7575</v>
      </c>
      <c r="P101" s="38">
        <v>24739</v>
      </c>
      <c r="Q101" s="38"/>
    </row>
    <row r="102" spans="1:17" x14ac:dyDescent="0.25">
      <c r="A102" s="38" t="s">
        <v>94</v>
      </c>
      <c r="B102" s="38" t="s">
        <v>256</v>
      </c>
      <c r="C102" s="44">
        <v>38530</v>
      </c>
      <c r="D102" s="44">
        <v>42003</v>
      </c>
      <c r="E102" s="38" t="s">
        <v>244</v>
      </c>
      <c r="F102" s="38" t="s">
        <v>29</v>
      </c>
      <c r="G102" s="38" t="s">
        <v>184</v>
      </c>
      <c r="H102" s="38"/>
      <c r="I102" s="38">
        <v>2547365000</v>
      </c>
      <c r="J102" s="38"/>
      <c r="K102" s="38">
        <v>1329060000</v>
      </c>
      <c r="L102" s="38">
        <v>39800000</v>
      </c>
      <c r="M102" s="38">
        <v>520700873</v>
      </c>
      <c r="N102" s="38">
        <f t="shared" si="1"/>
        <v>4436925873</v>
      </c>
      <c r="O102" s="38">
        <v>613</v>
      </c>
      <c r="P102" s="38">
        <v>3779</v>
      </c>
      <c r="Q102" s="38"/>
    </row>
    <row r="103" spans="1:17" s="110" customFormat="1" x14ac:dyDescent="0.25">
      <c r="A103" s="38" t="s">
        <v>95</v>
      </c>
      <c r="B103" s="38" t="s">
        <v>257</v>
      </c>
      <c r="C103" s="44">
        <v>39478</v>
      </c>
      <c r="D103" s="44">
        <v>42003</v>
      </c>
      <c r="E103" s="38" t="s">
        <v>192</v>
      </c>
      <c r="F103" s="38" t="s">
        <v>26</v>
      </c>
      <c r="G103" s="38" t="s">
        <v>195</v>
      </c>
      <c r="H103" s="38" t="s">
        <v>185</v>
      </c>
      <c r="I103" s="38" t="s">
        <v>185</v>
      </c>
      <c r="J103" s="38">
        <v>0</v>
      </c>
      <c r="K103" s="38">
        <v>1012220938</v>
      </c>
      <c r="L103" s="38" t="s">
        <v>185</v>
      </c>
      <c r="M103" s="38" t="s">
        <v>185</v>
      </c>
      <c r="N103" s="38">
        <f t="shared" si="1"/>
        <v>1012220938</v>
      </c>
      <c r="O103" s="38">
        <v>4400</v>
      </c>
      <c r="P103" s="38">
        <v>3687</v>
      </c>
      <c r="Q103" s="38"/>
    </row>
    <row r="104" spans="1:17" x14ac:dyDescent="0.25">
      <c r="A104" s="38" t="s">
        <v>95</v>
      </c>
      <c r="B104" s="38" t="s">
        <v>257</v>
      </c>
      <c r="C104" s="44">
        <v>39478</v>
      </c>
      <c r="D104" s="44">
        <v>40742</v>
      </c>
      <c r="E104" s="38" t="s">
        <v>192</v>
      </c>
      <c r="F104" s="38" t="s">
        <v>26</v>
      </c>
      <c r="G104" s="38" t="s">
        <v>195</v>
      </c>
      <c r="H104" s="38" t="s">
        <v>185</v>
      </c>
      <c r="I104" s="38" t="s">
        <v>185</v>
      </c>
      <c r="J104" s="38">
        <v>0</v>
      </c>
      <c r="K104" s="38">
        <v>3921093305.5100002</v>
      </c>
      <c r="L104" s="38" t="s">
        <v>185</v>
      </c>
      <c r="M104" s="38" t="s">
        <v>185</v>
      </c>
      <c r="N104" s="38">
        <f t="shared" si="1"/>
        <v>3921093305.5100002</v>
      </c>
      <c r="O104" s="38">
        <v>4400</v>
      </c>
      <c r="P104" s="38">
        <v>3979</v>
      </c>
      <c r="Q104" s="38"/>
    </row>
    <row r="105" spans="1:17" x14ac:dyDescent="0.25">
      <c r="A105" s="38" t="s">
        <v>95</v>
      </c>
      <c r="B105" s="38" t="s">
        <v>257</v>
      </c>
      <c r="C105" s="44">
        <v>36739</v>
      </c>
      <c r="D105" s="44">
        <v>40725</v>
      </c>
      <c r="E105" s="38" t="s">
        <v>192</v>
      </c>
      <c r="F105" s="38" t="s">
        <v>26</v>
      </c>
      <c r="G105" s="38" t="s">
        <v>195</v>
      </c>
      <c r="H105" s="38"/>
      <c r="I105" s="38"/>
      <c r="J105" s="38">
        <v>0</v>
      </c>
      <c r="K105" s="38">
        <v>2284246166</v>
      </c>
      <c r="L105" s="38"/>
      <c r="M105" s="38"/>
      <c r="N105" s="38">
        <f t="shared" si="1"/>
        <v>2284246166</v>
      </c>
      <c r="O105" s="38">
        <v>915</v>
      </c>
      <c r="P105" s="38">
        <v>4217</v>
      </c>
      <c r="Q105" s="38"/>
    </row>
    <row r="106" spans="1:17" x14ac:dyDescent="0.25">
      <c r="A106" s="38" t="s">
        <v>96</v>
      </c>
      <c r="B106" s="38" t="s">
        <v>258</v>
      </c>
      <c r="C106" s="44">
        <v>38510</v>
      </c>
      <c r="D106" s="44">
        <v>42003</v>
      </c>
      <c r="E106" s="38" t="s">
        <v>189</v>
      </c>
      <c r="F106" s="38" t="s">
        <v>29</v>
      </c>
      <c r="G106" s="38" t="s">
        <v>184</v>
      </c>
      <c r="H106" s="38">
        <v>0</v>
      </c>
      <c r="I106" s="38">
        <v>1238561764.0999999</v>
      </c>
      <c r="J106" s="38">
        <v>0</v>
      </c>
      <c r="K106" s="38">
        <v>1184514627.0999999</v>
      </c>
      <c r="L106" s="38" t="s">
        <v>185</v>
      </c>
      <c r="M106" s="38" t="s">
        <v>185</v>
      </c>
      <c r="N106" s="38">
        <f t="shared" si="1"/>
        <v>2423076391.1999998</v>
      </c>
      <c r="O106" s="38">
        <v>1354</v>
      </c>
      <c r="P106" s="38">
        <v>10400</v>
      </c>
      <c r="Q106" s="38"/>
    </row>
    <row r="107" spans="1:17" s="110" customFormat="1" x14ac:dyDescent="0.25">
      <c r="A107" s="38" t="s">
        <v>259</v>
      </c>
      <c r="B107" s="38" t="s">
        <v>260</v>
      </c>
      <c r="C107" s="44">
        <v>38569</v>
      </c>
      <c r="D107" s="44">
        <v>42003</v>
      </c>
      <c r="E107" s="38" t="s">
        <v>194</v>
      </c>
      <c r="F107" s="38" t="s">
        <v>29</v>
      </c>
      <c r="G107" s="38" t="s">
        <v>184</v>
      </c>
      <c r="H107" s="38"/>
      <c r="I107" s="38">
        <v>3715549348</v>
      </c>
      <c r="J107" s="38"/>
      <c r="K107" s="38">
        <v>1696229050</v>
      </c>
      <c r="L107" s="38"/>
      <c r="M107" s="38">
        <v>969273743.01999998</v>
      </c>
      <c r="N107" s="38">
        <f t="shared" si="1"/>
        <v>6381052141.0200005</v>
      </c>
      <c r="O107" s="38">
        <v>1500</v>
      </c>
      <c r="P107" s="38">
        <v>3428</v>
      </c>
      <c r="Q107" s="38"/>
    </row>
    <row r="108" spans="1:17" x14ac:dyDescent="0.25">
      <c r="A108" s="38" t="s">
        <v>98</v>
      </c>
      <c r="B108" s="38" t="s">
        <v>261</v>
      </c>
      <c r="C108" s="44">
        <v>39174</v>
      </c>
      <c r="D108" s="44">
        <v>42003</v>
      </c>
      <c r="E108" s="38" t="s">
        <v>189</v>
      </c>
      <c r="F108" s="38" t="s">
        <v>29</v>
      </c>
      <c r="G108" s="38" t="s">
        <v>184</v>
      </c>
      <c r="H108" s="38">
        <v>0</v>
      </c>
      <c r="I108" s="38">
        <v>542405714.38999999</v>
      </c>
      <c r="J108" s="38" t="s">
        <v>185</v>
      </c>
      <c r="K108" s="38" t="s">
        <v>185</v>
      </c>
      <c r="L108" s="38" t="s">
        <v>185</v>
      </c>
      <c r="M108" s="38" t="s">
        <v>185</v>
      </c>
      <c r="N108" s="38">
        <f t="shared" si="1"/>
        <v>542405714.38999999</v>
      </c>
      <c r="O108" s="38">
        <v>6694</v>
      </c>
      <c r="P108" s="38">
        <v>18093</v>
      </c>
      <c r="Q108" s="38"/>
    </row>
    <row r="109" spans="1:17" x14ac:dyDescent="0.25">
      <c r="A109" s="38" t="s">
        <v>99</v>
      </c>
      <c r="B109" s="38" t="s">
        <v>262</v>
      </c>
      <c r="C109" s="44" t="s">
        <v>41</v>
      </c>
      <c r="D109" s="44"/>
      <c r="E109" s="38" t="s">
        <v>212</v>
      </c>
      <c r="F109" s="38" t="s">
        <v>263</v>
      </c>
      <c r="G109" s="38"/>
      <c r="H109" s="38"/>
      <c r="I109" s="38"/>
      <c r="J109" s="38"/>
      <c r="K109" s="38"/>
      <c r="L109" s="38"/>
      <c r="M109" s="38"/>
      <c r="N109" s="38">
        <f t="shared" si="1"/>
        <v>0</v>
      </c>
      <c r="O109" s="38" t="e">
        <v>#N/A</v>
      </c>
      <c r="P109" s="38" t="e">
        <v>#N/A</v>
      </c>
      <c r="Q109" s="38"/>
    </row>
    <row r="110" spans="1:17" x14ac:dyDescent="0.25">
      <c r="A110" s="38" t="s">
        <v>100</v>
      </c>
      <c r="B110" s="38" t="s">
        <v>264</v>
      </c>
      <c r="C110" s="44">
        <v>38513</v>
      </c>
      <c r="D110" s="44">
        <v>42003</v>
      </c>
      <c r="E110" s="38" t="s">
        <v>189</v>
      </c>
      <c r="F110" s="38" t="s">
        <v>29</v>
      </c>
      <c r="G110" s="38" t="s">
        <v>184</v>
      </c>
      <c r="H110" s="38" t="s">
        <v>185</v>
      </c>
      <c r="I110" s="38">
        <v>817273223</v>
      </c>
      <c r="J110" s="38" t="s">
        <v>185</v>
      </c>
      <c r="K110" s="38" t="s">
        <v>185</v>
      </c>
      <c r="L110" s="38" t="s">
        <v>185</v>
      </c>
      <c r="M110" s="38" t="s">
        <v>185</v>
      </c>
      <c r="N110" s="38">
        <f t="shared" si="1"/>
        <v>817273223</v>
      </c>
      <c r="O110" s="38" t="e">
        <v>#N/A</v>
      </c>
      <c r="P110" s="38">
        <v>14450</v>
      </c>
      <c r="Q110" s="38"/>
    </row>
    <row r="111" spans="1:17" x14ac:dyDescent="0.25">
      <c r="A111" s="38" t="s">
        <v>100</v>
      </c>
      <c r="B111" s="38" t="s">
        <v>264</v>
      </c>
      <c r="C111" s="44">
        <v>40927</v>
      </c>
      <c r="D111" s="44">
        <v>42003</v>
      </c>
      <c r="E111" s="38" t="s">
        <v>189</v>
      </c>
      <c r="F111" s="38" t="s">
        <v>29</v>
      </c>
      <c r="G111" s="38" t="s">
        <v>184</v>
      </c>
      <c r="H111" s="38" t="s">
        <v>185</v>
      </c>
      <c r="I111" s="38">
        <v>43598904</v>
      </c>
      <c r="J111" s="38" t="s">
        <v>185</v>
      </c>
      <c r="K111" s="38">
        <v>1481950275</v>
      </c>
      <c r="L111" s="38">
        <v>9863028.7899999991</v>
      </c>
      <c r="M111" s="38">
        <v>800150416</v>
      </c>
      <c r="N111" s="38">
        <f t="shared" si="1"/>
        <v>2335562623.79</v>
      </c>
      <c r="O111" s="38">
        <v>6162</v>
      </c>
      <c r="P111" s="38">
        <v>14450</v>
      </c>
      <c r="Q111" s="38"/>
    </row>
    <row r="112" spans="1:17" s="110" customFormat="1" x14ac:dyDescent="0.25">
      <c r="A112" s="38" t="s">
        <v>101</v>
      </c>
      <c r="B112" s="38" t="s">
        <v>101</v>
      </c>
      <c r="C112" s="44">
        <v>39722</v>
      </c>
      <c r="D112" s="44">
        <v>41981</v>
      </c>
      <c r="E112" s="38" t="s">
        <v>189</v>
      </c>
      <c r="F112" s="38" t="s">
        <v>26</v>
      </c>
      <c r="G112" s="38" t="s">
        <v>184</v>
      </c>
      <c r="H112" s="38"/>
      <c r="I112" s="38"/>
      <c r="J112" s="38"/>
      <c r="K112" s="38"/>
      <c r="L112" s="38"/>
      <c r="M112" s="38"/>
      <c r="N112" s="38">
        <f t="shared" si="1"/>
        <v>0</v>
      </c>
      <c r="O112" s="38">
        <v>3020</v>
      </c>
      <c r="P112" s="38">
        <v>2454</v>
      </c>
      <c r="Q112" s="38"/>
    </row>
    <row r="113" spans="1:17" x14ac:dyDescent="0.25">
      <c r="A113" s="38" t="s">
        <v>101</v>
      </c>
      <c r="B113" s="38" t="s">
        <v>101</v>
      </c>
      <c r="C113" s="44">
        <v>39729</v>
      </c>
      <c r="D113" s="44">
        <v>42003</v>
      </c>
      <c r="E113" s="38" t="s">
        <v>189</v>
      </c>
      <c r="F113" s="38" t="s">
        <v>29</v>
      </c>
      <c r="G113" s="38" t="s">
        <v>184</v>
      </c>
      <c r="H113" s="38">
        <v>0</v>
      </c>
      <c r="I113" s="38">
        <v>0</v>
      </c>
      <c r="J113" s="38">
        <v>0</v>
      </c>
      <c r="K113" s="38">
        <v>0</v>
      </c>
      <c r="L113" s="38">
        <v>0</v>
      </c>
      <c r="M113" s="38">
        <v>490212161.87</v>
      </c>
      <c r="N113" s="38">
        <f t="shared" si="1"/>
        <v>490212161.87</v>
      </c>
      <c r="O113" s="38">
        <v>2890</v>
      </c>
      <c r="P113" s="38">
        <v>2760</v>
      </c>
      <c r="Q113" s="38"/>
    </row>
    <row r="114" spans="1:17" x14ac:dyDescent="0.25">
      <c r="A114" s="38" t="s">
        <v>101</v>
      </c>
      <c r="B114" s="38" t="s">
        <v>101</v>
      </c>
      <c r="C114" s="44">
        <v>41102</v>
      </c>
      <c r="D114" s="44">
        <v>42003</v>
      </c>
      <c r="E114" s="38" t="s">
        <v>189</v>
      </c>
      <c r="F114" s="38" t="s">
        <v>29</v>
      </c>
      <c r="G114" s="38" t="s">
        <v>184</v>
      </c>
      <c r="H114" s="38">
        <v>15511642.560000001</v>
      </c>
      <c r="I114" s="38">
        <v>76420885.620000005</v>
      </c>
      <c r="J114" s="38">
        <v>8839511.6199999992</v>
      </c>
      <c r="K114" s="38">
        <v>0</v>
      </c>
      <c r="L114" s="38" t="s">
        <v>185</v>
      </c>
      <c r="M114" s="38" t="s">
        <v>185</v>
      </c>
      <c r="N114" s="38">
        <f t="shared" si="1"/>
        <v>100772039.80000001</v>
      </c>
      <c r="O114" s="38">
        <v>2569</v>
      </c>
      <c r="P114" s="38">
        <v>2760</v>
      </c>
      <c r="Q114" s="38"/>
    </row>
    <row r="115" spans="1:17" x14ac:dyDescent="0.25">
      <c r="A115" s="38" t="s">
        <v>102</v>
      </c>
      <c r="B115" s="38" t="s">
        <v>102</v>
      </c>
      <c r="C115" s="44">
        <v>41785</v>
      </c>
      <c r="D115" s="44">
        <v>42003</v>
      </c>
      <c r="E115" s="38" t="s">
        <v>189</v>
      </c>
      <c r="F115" s="38" t="s">
        <v>29</v>
      </c>
      <c r="G115" s="38" t="s">
        <v>184</v>
      </c>
      <c r="H115" s="38">
        <v>0</v>
      </c>
      <c r="I115" s="38">
        <v>61930292.350000001</v>
      </c>
      <c r="J115" s="38">
        <v>0</v>
      </c>
      <c r="K115" s="38">
        <v>85069707.650000006</v>
      </c>
      <c r="L115" s="38" t="s">
        <v>185</v>
      </c>
      <c r="M115" s="38" t="s">
        <v>185</v>
      </c>
      <c r="N115" s="38">
        <f t="shared" si="1"/>
        <v>147000000</v>
      </c>
      <c r="O115" s="38">
        <v>1710</v>
      </c>
      <c r="P115" s="38">
        <v>1940</v>
      </c>
      <c r="Q115" s="38"/>
    </row>
    <row r="116" spans="1:17" x14ac:dyDescent="0.25">
      <c r="A116" s="38" t="s">
        <v>103</v>
      </c>
      <c r="B116" s="38" t="s">
        <v>265</v>
      </c>
      <c r="C116" s="44">
        <v>39400</v>
      </c>
      <c r="D116" s="44">
        <v>42003</v>
      </c>
      <c r="E116" s="38" t="s">
        <v>183</v>
      </c>
      <c r="F116" s="38" t="s">
        <v>29</v>
      </c>
      <c r="G116" s="38" t="s">
        <v>184</v>
      </c>
      <c r="H116" s="38">
        <v>0</v>
      </c>
      <c r="I116" s="38">
        <v>0</v>
      </c>
      <c r="J116" s="38">
        <v>0</v>
      </c>
      <c r="K116" s="38">
        <v>729391677.47000003</v>
      </c>
      <c r="L116" s="38">
        <v>0</v>
      </c>
      <c r="M116" s="38">
        <v>70116935.170000002</v>
      </c>
      <c r="N116" s="38">
        <f t="shared" si="1"/>
        <v>799508612.63999999</v>
      </c>
      <c r="O116" s="38">
        <v>841</v>
      </c>
      <c r="P116" s="38">
        <v>1082</v>
      </c>
      <c r="Q116" s="38"/>
    </row>
    <row r="117" spans="1:17" x14ac:dyDescent="0.25">
      <c r="A117" s="38" t="s">
        <v>104</v>
      </c>
      <c r="B117" s="38" t="s">
        <v>266</v>
      </c>
      <c r="C117" s="44">
        <v>38538</v>
      </c>
      <c r="D117" s="44">
        <v>41883</v>
      </c>
      <c r="E117" s="38" t="s">
        <v>230</v>
      </c>
      <c r="F117" s="38" t="s">
        <v>29</v>
      </c>
      <c r="G117" s="38" t="s">
        <v>184</v>
      </c>
      <c r="H117" s="38"/>
      <c r="I117" s="38"/>
      <c r="J117" s="38"/>
      <c r="K117" s="38">
        <v>534600000</v>
      </c>
      <c r="L117" s="38"/>
      <c r="M117" s="38"/>
      <c r="N117" s="38">
        <f t="shared" si="1"/>
        <v>534600000</v>
      </c>
      <c r="O117" s="38" t="e">
        <v>#N/A</v>
      </c>
      <c r="P117" s="38">
        <v>2544</v>
      </c>
      <c r="Q117" s="38"/>
    </row>
    <row r="118" spans="1:17" s="110" customFormat="1" x14ac:dyDescent="0.25">
      <c r="A118" s="38" t="s">
        <v>105</v>
      </c>
      <c r="B118" s="38" t="s">
        <v>267</v>
      </c>
      <c r="C118" s="44">
        <v>36861</v>
      </c>
      <c r="D118" s="44">
        <v>40819</v>
      </c>
      <c r="E118" s="38" t="s">
        <v>230</v>
      </c>
      <c r="F118" s="38" t="s">
        <v>26</v>
      </c>
      <c r="G118" s="38" t="s">
        <v>184</v>
      </c>
      <c r="H118" s="38"/>
      <c r="I118" s="38"/>
      <c r="J118" s="38"/>
      <c r="K118" s="38">
        <v>1100000000</v>
      </c>
      <c r="L118" s="38"/>
      <c r="M118" s="38"/>
      <c r="N118" s="38">
        <f t="shared" si="1"/>
        <v>1100000000</v>
      </c>
      <c r="O118" s="38" t="e">
        <v>#N/A</v>
      </c>
      <c r="P118" s="38">
        <v>11225</v>
      </c>
      <c r="Q118" s="38"/>
    </row>
    <row r="119" spans="1:17" x14ac:dyDescent="0.25">
      <c r="A119" s="38" t="s">
        <v>105</v>
      </c>
      <c r="B119" s="38" t="s">
        <v>267</v>
      </c>
      <c r="C119" s="44">
        <v>37196</v>
      </c>
      <c r="D119" s="44">
        <v>42003</v>
      </c>
      <c r="E119" s="38" t="s">
        <v>230</v>
      </c>
      <c r="F119" s="38" t="s">
        <v>29</v>
      </c>
      <c r="G119" s="38" t="s">
        <v>184</v>
      </c>
      <c r="H119" s="38"/>
      <c r="I119" s="38"/>
      <c r="J119" s="38"/>
      <c r="K119" s="38">
        <v>0</v>
      </c>
      <c r="L119" s="38"/>
      <c r="M119" s="38"/>
      <c r="N119" s="38">
        <f t="shared" si="1"/>
        <v>0</v>
      </c>
      <c r="O119" s="38" t="e">
        <v>#N/A</v>
      </c>
      <c r="P119" s="38">
        <v>25235</v>
      </c>
      <c r="Q119" s="38"/>
    </row>
    <row r="120" spans="1:17" x14ac:dyDescent="0.25">
      <c r="A120" s="38" t="s">
        <v>105</v>
      </c>
      <c r="B120" s="38" t="s">
        <v>267</v>
      </c>
      <c r="C120" s="44">
        <v>37742</v>
      </c>
      <c r="D120" s="44">
        <v>42003</v>
      </c>
      <c r="E120" s="38" t="s">
        <v>230</v>
      </c>
      <c r="F120" s="38" t="s">
        <v>29</v>
      </c>
      <c r="G120" s="38" t="s">
        <v>184</v>
      </c>
      <c r="H120" s="38"/>
      <c r="I120" s="38"/>
      <c r="J120" s="38"/>
      <c r="K120" s="38">
        <v>1700000000</v>
      </c>
      <c r="L120" s="38"/>
      <c r="M120" s="38"/>
      <c r="N120" s="38">
        <f t="shared" si="1"/>
        <v>1700000000</v>
      </c>
      <c r="O120" s="38" t="e">
        <v>#N/A</v>
      </c>
      <c r="P120" s="38">
        <v>25235</v>
      </c>
      <c r="Q120" s="38"/>
    </row>
    <row r="121" spans="1:17" x14ac:dyDescent="0.25">
      <c r="A121" s="38" t="s">
        <v>107</v>
      </c>
      <c r="B121" s="38" t="s">
        <v>268</v>
      </c>
      <c r="C121" s="44">
        <v>38895</v>
      </c>
      <c r="D121" s="44">
        <v>41639</v>
      </c>
      <c r="E121" s="38" t="s">
        <v>183</v>
      </c>
      <c r="F121" s="38" t="s">
        <v>26</v>
      </c>
      <c r="G121" s="38" t="s">
        <v>184</v>
      </c>
      <c r="H121" s="38" t="s">
        <v>185</v>
      </c>
      <c r="I121" s="38"/>
      <c r="J121" s="38" t="s">
        <v>185</v>
      </c>
      <c r="K121" s="38">
        <v>708708348</v>
      </c>
      <c r="L121" s="38">
        <v>0</v>
      </c>
      <c r="M121" s="38">
        <v>0</v>
      </c>
      <c r="N121" s="38">
        <f t="shared" si="1"/>
        <v>708708348</v>
      </c>
      <c r="O121" s="38">
        <v>1501</v>
      </c>
      <c r="P121" s="38">
        <v>5550</v>
      </c>
      <c r="Q121" s="38"/>
    </row>
    <row r="122" spans="1:17" s="110" customFormat="1" x14ac:dyDescent="0.25">
      <c r="A122" s="38" t="s">
        <v>107</v>
      </c>
      <c r="B122" s="38" t="s">
        <v>268</v>
      </c>
      <c r="C122" s="44">
        <v>38895</v>
      </c>
      <c r="D122" s="44">
        <v>42003</v>
      </c>
      <c r="E122" s="38" t="s">
        <v>183</v>
      </c>
      <c r="F122" s="38" t="s">
        <v>29</v>
      </c>
      <c r="G122" s="38" t="s">
        <v>184</v>
      </c>
      <c r="H122" s="38" t="s">
        <v>185</v>
      </c>
      <c r="I122" s="38" t="s">
        <v>185</v>
      </c>
      <c r="J122" s="38" t="s">
        <v>185</v>
      </c>
      <c r="K122" s="38">
        <v>483199286</v>
      </c>
      <c r="L122" s="38">
        <v>0</v>
      </c>
      <c r="M122" s="38">
        <v>1076483514</v>
      </c>
      <c r="N122" s="38">
        <f t="shared" si="1"/>
        <v>1559682800</v>
      </c>
      <c r="O122" s="38">
        <v>1501</v>
      </c>
      <c r="P122" s="38">
        <v>8475</v>
      </c>
      <c r="Q122" s="38"/>
    </row>
    <row r="123" spans="1:17" x14ac:dyDescent="0.25">
      <c r="A123" s="38" t="s">
        <v>108</v>
      </c>
      <c r="B123" s="38" t="s">
        <v>269</v>
      </c>
      <c r="C123" s="44">
        <v>38960</v>
      </c>
      <c r="D123" s="44">
        <v>42003</v>
      </c>
      <c r="E123" s="38" t="s">
        <v>189</v>
      </c>
      <c r="F123" s="38" t="s">
        <v>29</v>
      </c>
      <c r="G123" s="38" t="s">
        <v>184</v>
      </c>
      <c r="H123" s="38">
        <v>16938000</v>
      </c>
      <c r="I123" s="38">
        <v>19482000</v>
      </c>
      <c r="J123" s="38">
        <v>0</v>
      </c>
      <c r="K123" s="38">
        <v>0</v>
      </c>
      <c r="L123" s="38"/>
      <c r="M123" s="38"/>
      <c r="N123" s="38">
        <f t="shared" si="1"/>
        <v>36420000</v>
      </c>
      <c r="O123" s="38">
        <v>7220</v>
      </c>
      <c r="P123" s="38">
        <v>6060</v>
      </c>
      <c r="Q123" s="38"/>
    </row>
    <row r="124" spans="1:17" x14ac:dyDescent="0.25">
      <c r="A124" s="38" t="s">
        <v>109</v>
      </c>
      <c r="B124" s="38" t="s">
        <v>109</v>
      </c>
      <c r="C124" s="44">
        <v>40889</v>
      </c>
      <c r="D124" s="44">
        <v>42003</v>
      </c>
      <c r="E124" s="38" t="s">
        <v>206</v>
      </c>
      <c r="F124" s="38" t="s">
        <v>29</v>
      </c>
      <c r="G124" s="38" t="s">
        <v>184</v>
      </c>
      <c r="H124" s="38"/>
      <c r="I124" s="38"/>
      <c r="J124" s="38">
        <v>1250568933.55</v>
      </c>
      <c r="K124" s="38">
        <v>8627902280.7600021</v>
      </c>
      <c r="L124" s="38"/>
      <c r="M124" s="38"/>
      <c r="N124" s="38">
        <f t="shared" si="1"/>
        <v>9878471214.3100014</v>
      </c>
      <c r="O124" s="38">
        <v>2670</v>
      </c>
      <c r="P124" s="38">
        <v>6370</v>
      </c>
      <c r="Q124" s="38"/>
    </row>
    <row r="125" spans="1:17" x14ac:dyDescent="0.25">
      <c r="A125" s="38" t="s">
        <v>110</v>
      </c>
      <c r="B125" s="38" t="s">
        <v>110</v>
      </c>
      <c r="C125" s="44">
        <v>40889</v>
      </c>
      <c r="D125" s="44">
        <v>42003</v>
      </c>
      <c r="E125" s="38" t="s">
        <v>230</v>
      </c>
      <c r="F125" s="38" t="s">
        <v>29</v>
      </c>
      <c r="G125" s="38" t="s">
        <v>184</v>
      </c>
      <c r="H125" s="38"/>
      <c r="I125" s="38"/>
      <c r="J125" s="38">
        <v>794186017.29999995</v>
      </c>
      <c r="K125" s="38">
        <v>6302264818.4400005</v>
      </c>
      <c r="L125" s="38"/>
      <c r="M125" s="38"/>
      <c r="N125" s="38">
        <f t="shared" si="1"/>
        <v>7096450835.7400007</v>
      </c>
      <c r="O125" s="38">
        <v>1402</v>
      </c>
      <c r="P125" s="38">
        <v>4110</v>
      </c>
      <c r="Q125" s="38"/>
    </row>
    <row r="126" spans="1:17" x14ac:dyDescent="0.25">
      <c r="A126" s="38" t="s">
        <v>111</v>
      </c>
      <c r="B126" s="38" t="s">
        <v>270</v>
      </c>
      <c r="C126" s="44" t="s">
        <v>41</v>
      </c>
      <c r="D126" s="44"/>
      <c r="E126" s="38" t="s">
        <v>183</v>
      </c>
      <c r="F126" s="38"/>
      <c r="G126" s="38"/>
      <c r="H126" s="38" t="s">
        <v>185</v>
      </c>
      <c r="I126" s="38" t="s">
        <v>185</v>
      </c>
      <c r="J126" s="38" t="s">
        <v>185</v>
      </c>
      <c r="K126" s="38" t="s">
        <v>185</v>
      </c>
      <c r="L126" s="38" t="s">
        <v>185</v>
      </c>
      <c r="M126" s="38" t="s">
        <v>185</v>
      </c>
      <c r="N126" s="38">
        <f t="shared" si="1"/>
        <v>0</v>
      </c>
      <c r="O126" s="38" t="e">
        <v>#N/A</v>
      </c>
      <c r="P126" s="38" t="e">
        <v>#N/A</v>
      </c>
      <c r="Q126" s="38"/>
    </row>
    <row r="127" spans="1:17" x14ac:dyDescent="0.25">
      <c r="A127" s="38" t="s">
        <v>112</v>
      </c>
      <c r="B127" s="38" t="s">
        <v>271</v>
      </c>
      <c r="C127" s="44">
        <v>40330</v>
      </c>
      <c r="D127" s="44">
        <v>42003</v>
      </c>
      <c r="E127" s="38" t="s">
        <v>189</v>
      </c>
      <c r="F127" s="38" t="s">
        <v>29</v>
      </c>
      <c r="G127" s="38" t="s">
        <v>184</v>
      </c>
      <c r="H127" s="38">
        <v>185880000</v>
      </c>
      <c r="I127" s="38">
        <v>3696242390.8000002</v>
      </c>
      <c r="J127" s="38">
        <v>195174000</v>
      </c>
      <c r="K127" s="38">
        <v>3881054510.3400002</v>
      </c>
      <c r="L127" s="38">
        <v>83646000</v>
      </c>
      <c r="M127" s="38">
        <v>1663309075.8599999</v>
      </c>
      <c r="N127" s="38">
        <f t="shared" si="1"/>
        <v>9705305977</v>
      </c>
      <c r="O127" s="38">
        <v>21850</v>
      </c>
      <c r="P127" s="38">
        <v>60054</v>
      </c>
      <c r="Q127" s="38"/>
    </row>
    <row r="128" spans="1:17" x14ac:dyDescent="0.25">
      <c r="A128" s="38" t="s">
        <v>113</v>
      </c>
      <c r="B128" s="38" t="s">
        <v>272</v>
      </c>
      <c r="C128" s="44">
        <v>38078</v>
      </c>
      <c r="D128" s="44">
        <v>41729</v>
      </c>
      <c r="E128" s="38" t="s">
        <v>194</v>
      </c>
      <c r="F128" s="38" t="s">
        <v>26</v>
      </c>
      <c r="G128" s="38" t="s">
        <v>184</v>
      </c>
      <c r="H128" s="38">
        <v>0</v>
      </c>
      <c r="I128" s="38">
        <v>0</v>
      </c>
      <c r="J128" s="38">
        <v>0</v>
      </c>
      <c r="K128" s="38">
        <v>7915280120</v>
      </c>
      <c r="L128" s="38">
        <v>0</v>
      </c>
      <c r="M128" s="38">
        <v>6476138280.6000004</v>
      </c>
      <c r="N128" s="38">
        <f t="shared" si="1"/>
        <v>14391418400.6</v>
      </c>
      <c r="O128" s="38">
        <v>930</v>
      </c>
      <c r="P128" s="38">
        <v>5754</v>
      </c>
      <c r="Q128" s="38"/>
    </row>
    <row r="129" spans="1:17" x14ac:dyDescent="0.25">
      <c r="A129" s="38" t="s">
        <v>114</v>
      </c>
      <c r="B129" s="38" t="s">
        <v>273</v>
      </c>
      <c r="C129" s="44">
        <v>39510</v>
      </c>
      <c r="D129" s="44">
        <v>42003</v>
      </c>
      <c r="E129" s="38" t="s">
        <v>194</v>
      </c>
      <c r="F129" s="38" t="s">
        <v>29</v>
      </c>
      <c r="G129" s="38" t="s">
        <v>184</v>
      </c>
      <c r="H129" s="38">
        <v>0</v>
      </c>
      <c r="I129" s="38">
        <v>265000000</v>
      </c>
      <c r="J129" s="38">
        <v>0</v>
      </c>
      <c r="K129" s="38">
        <v>470000000</v>
      </c>
      <c r="L129" s="38">
        <v>0</v>
      </c>
      <c r="M129" s="38">
        <v>254000000</v>
      </c>
      <c r="N129" s="38">
        <f t="shared" si="1"/>
        <v>989000000</v>
      </c>
      <c r="O129" s="38">
        <v>9033</v>
      </c>
      <c r="P129" s="38">
        <v>21500</v>
      </c>
      <c r="Q129" s="38"/>
    </row>
    <row r="130" spans="1:17" x14ac:dyDescent="0.25">
      <c r="A130" s="38" t="s">
        <v>115</v>
      </c>
      <c r="B130" s="38" t="s">
        <v>274</v>
      </c>
      <c r="C130" s="44">
        <v>40330</v>
      </c>
      <c r="D130" s="44">
        <v>42003</v>
      </c>
      <c r="E130" s="38" t="s">
        <v>189</v>
      </c>
      <c r="F130" s="38" t="s">
        <v>29</v>
      </c>
      <c r="G130" s="38" t="s">
        <v>184</v>
      </c>
      <c r="H130" s="38" t="s">
        <v>185</v>
      </c>
      <c r="I130" s="38">
        <v>54041193</v>
      </c>
      <c r="J130" s="38">
        <v>0</v>
      </c>
      <c r="K130" s="38">
        <v>101410890</v>
      </c>
      <c r="L130" s="38" t="s">
        <v>185</v>
      </c>
      <c r="M130" s="38" t="s">
        <v>185</v>
      </c>
      <c r="N130" s="38">
        <f t="shared" si="1"/>
        <v>155452083</v>
      </c>
      <c r="O130" s="38">
        <v>2935</v>
      </c>
      <c r="P130" s="38">
        <v>4235</v>
      </c>
      <c r="Q130" s="38"/>
    </row>
    <row r="131" spans="1:17" x14ac:dyDescent="0.25">
      <c r="A131" s="38" t="s">
        <v>116</v>
      </c>
      <c r="B131" s="38" t="s">
        <v>275</v>
      </c>
      <c r="C131" s="44">
        <v>37316</v>
      </c>
      <c r="D131" s="44">
        <v>41457</v>
      </c>
      <c r="E131" s="38" t="s">
        <v>189</v>
      </c>
      <c r="F131" s="38" t="s">
        <v>276</v>
      </c>
      <c r="G131" s="38" t="s">
        <v>195</v>
      </c>
      <c r="H131" s="38"/>
      <c r="I131" s="38"/>
      <c r="J131" s="38">
        <v>0</v>
      </c>
      <c r="K131" s="38">
        <v>471489795.92000002</v>
      </c>
      <c r="L131" s="38"/>
      <c r="M131" s="38"/>
      <c r="N131" s="38">
        <f t="shared" si="1"/>
        <v>471489795.92000002</v>
      </c>
      <c r="O131" s="38">
        <v>11180</v>
      </c>
      <c r="P131" s="38">
        <v>43223</v>
      </c>
      <c r="Q131" s="38"/>
    </row>
    <row r="132" spans="1:17" s="110" customFormat="1" x14ac:dyDescent="0.25">
      <c r="A132" s="38" t="s">
        <v>116</v>
      </c>
      <c r="B132" s="38" t="s">
        <v>275</v>
      </c>
      <c r="C132" s="44">
        <v>38869</v>
      </c>
      <c r="D132" s="44">
        <v>42003</v>
      </c>
      <c r="E132" s="38" t="s">
        <v>189</v>
      </c>
      <c r="F132" s="38" t="s">
        <v>29</v>
      </c>
      <c r="G132" s="38" t="s">
        <v>195</v>
      </c>
      <c r="H132" s="38">
        <v>0</v>
      </c>
      <c r="I132" s="38"/>
      <c r="J132" s="38">
        <v>0</v>
      </c>
      <c r="K132" s="38">
        <v>1453437119.1400001</v>
      </c>
      <c r="L132" s="38"/>
      <c r="M132" s="38"/>
      <c r="N132" s="38">
        <f t="shared" si="1"/>
        <v>1453437119.1400001</v>
      </c>
      <c r="O132" s="38">
        <v>24600</v>
      </c>
      <c r="P132" s="38">
        <v>43600</v>
      </c>
      <c r="Q132" s="38"/>
    </row>
    <row r="133" spans="1:17" x14ac:dyDescent="0.25">
      <c r="A133" s="38" t="s">
        <v>116</v>
      </c>
      <c r="B133" s="38" t="s">
        <v>275</v>
      </c>
      <c r="C133" s="44">
        <v>39602</v>
      </c>
      <c r="D133" s="44">
        <v>42003</v>
      </c>
      <c r="E133" s="38" t="s">
        <v>189</v>
      </c>
      <c r="F133" s="38" t="s">
        <v>29</v>
      </c>
      <c r="G133" s="38" t="s">
        <v>184</v>
      </c>
      <c r="H133" s="38">
        <v>1135425870</v>
      </c>
      <c r="I133" s="38">
        <v>0</v>
      </c>
      <c r="J133" s="38">
        <v>248999979.5</v>
      </c>
      <c r="K133" s="38">
        <v>1220000000</v>
      </c>
      <c r="L133" s="38">
        <v>425784690</v>
      </c>
      <c r="M133" s="38">
        <v>0</v>
      </c>
      <c r="N133" s="38">
        <f t="shared" si="1"/>
        <v>3030210539.5</v>
      </c>
      <c r="O133" s="38">
        <v>47510</v>
      </c>
      <c r="P133" s="38">
        <v>43600</v>
      </c>
      <c r="Q133" s="38"/>
    </row>
    <row r="134" spans="1:17" x14ac:dyDescent="0.25">
      <c r="A134" s="38" t="s">
        <v>116</v>
      </c>
      <c r="B134" s="38" t="s">
        <v>275</v>
      </c>
      <c r="C134" s="44">
        <v>40450</v>
      </c>
      <c r="D134" s="44">
        <v>42003</v>
      </c>
      <c r="E134" s="38" t="s">
        <v>189</v>
      </c>
      <c r="F134" s="38" t="s">
        <v>29</v>
      </c>
      <c r="G134" s="38" t="s">
        <v>195</v>
      </c>
      <c r="H134" s="38"/>
      <c r="I134" s="38"/>
      <c r="J134" s="38">
        <v>0</v>
      </c>
      <c r="K134" s="38">
        <v>1453437119.1400001</v>
      </c>
      <c r="L134" s="38"/>
      <c r="M134" s="38"/>
      <c r="N134" s="38">
        <f t="shared" ref="N134:N158" si="2">SUM(H134:M134)</f>
        <v>1453437119.1400001</v>
      </c>
      <c r="O134" s="38">
        <v>31250</v>
      </c>
      <c r="P134" s="38">
        <v>43600</v>
      </c>
      <c r="Q134" s="38"/>
    </row>
    <row r="135" spans="1:17" s="110" customFormat="1" x14ac:dyDescent="0.25">
      <c r="A135" s="38" t="s">
        <v>117</v>
      </c>
      <c r="B135" s="38" t="s">
        <v>277</v>
      </c>
      <c r="C135" s="44" t="s">
        <v>41</v>
      </c>
      <c r="D135" s="44"/>
      <c r="E135" s="38" t="s">
        <v>212</v>
      </c>
      <c r="F135" s="38"/>
      <c r="G135" s="38"/>
      <c r="H135" s="38"/>
      <c r="I135" s="38"/>
      <c r="J135" s="38"/>
      <c r="K135" s="38"/>
      <c r="L135" s="38"/>
      <c r="M135" s="38"/>
      <c r="N135" s="38">
        <f t="shared" si="2"/>
        <v>0</v>
      </c>
      <c r="O135" s="38" t="e">
        <v>#N/A</v>
      </c>
      <c r="P135" s="38" t="e">
        <v>#N/A</v>
      </c>
      <c r="Q135" s="38"/>
    </row>
    <row r="136" spans="1:17" x14ac:dyDescent="0.25">
      <c r="A136" s="38" t="s">
        <v>118</v>
      </c>
      <c r="B136" s="38" t="s">
        <v>278</v>
      </c>
      <c r="C136" s="44" t="s">
        <v>41</v>
      </c>
      <c r="D136" s="44"/>
      <c r="E136" s="38" t="s">
        <v>192</v>
      </c>
      <c r="F136" s="38"/>
      <c r="G136" s="38"/>
      <c r="H136" s="38"/>
      <c r="I136" s="38"/>
      <c r="J136" s="38"/>
      <c r="K136" s="38"/>
      <c r="L136" s="38"/>
      <c r="M136" s="38"/>
      <c r="N136" s="38">
        <f t="shared" si="2"/>
        <v>0</v>
      </c>
      <c r="O136" s="38"/>
      <c r="P136" s="38"/>
      <c r="Q136" s="38"/>
    </row>
    <row r="137" spans="1:17" x14ac:dyDescent="0.25">
      <c r="A137" s="38" t="s">
        <v>279</v>
      </c>
      <c r="B137" s="38" t="s">
        <v>280</v>
      </c>
      <c r="C137" s="44">
        <v>39265</v>
      </c>
      <c r="D137" s="44">
        <v>40239</v>
      </c>
      <c r="E137" s="38" t="s">
        <v>192</v>
      </c>
      <c r="F137" s="38" t="s">
        <v>26</v>
      </c>
      <c r="G137" s="38" t="s">
        <v>195</v>
      </c>
      <c r="H137" s="38"/>
      <c r="I137" s="38"/>
      <c r="J137" s="38"/>
      <c r="K137" s="38">
        <v>7949000000</v>
      </c>
      <c r="L137" s="38"/>
      <c r="M137" s="38"/>
      <c r="N137" s="38">
        <f t="shared" si="2"/>
        <v>7949000000</v>
      </c>
      <c r="O137" s="38">
        <v>20145</v>
      </c>
      <c r="P137" s="38">
        <v>23696</v>
      </c>
      <c r="Q137" s="38"/>
    </row>
    <row r="138" spans="1:17" s="110" customFormat="1" x14ac:dyDescent="0.25">
      <c r="A138" s="38" t="s">
        <v>279</v>
      </c>
      <c r="B138" s="38" t="s">
        <v>280</v>
      </c>
      <c r="C138" s="44">
        <v>40878</v>
      </c>
      <c r="D138" s="44">
        <v>41974</v>
      </c>
      <c r="E138" s="38" t="s">
        <v>192</v>
      </c>
      <c r="F138" s="38" t="s">
        <v>29</v>
      </c>
      <c r="G138" s="38" t="s">
        <v>195</v>
      </c>
      <c r="H138" s="38"/>
      <c r="I138" s="38">
        <v>261265751.81999999</v>
      </c>
      <c r="J138" s="38"/>
      <c r="K138" s="38">
        <v>1045063007.3</v>
      </c>
      <c r="L138" s="38"/>
      <c r="M138" s="38"/>
      <c r="N138" s="38">
        <f t="shared" si="2"/>
        <v>1306328759.1199999</v>
      </c>
      <c r="O138" s="38">
        <v>24961</v>
      </c>
      <c r="P138" s="38">
        <v>25638</v>
      </c>
      <c r="Q138" s="38"/>
    </row>
    <row r="139" spans="1:17" x14ac:dyDescent="0.25">
      <c r="A139" s="38" t="s">
        <v>279</v>
      </c>
      <c r="B139" s="38" t="s">
        <v>280</v>
      </c>
      <c r="C139" s="44">
        <v>40889</v>
      </c>
      <c r="D139" s="44">
        <v>41974</v>
      </c>
      <c r="E139" s="38" t="s">
        <v>192</v>
      </c>
      <c r="F139" s="38" t="s">
        <v>29</v>
      </c>
      <c r="G139" s="38" t="s">
        <v>195</v>
      </c>
      <c r="H139" s="38"/>
      <c r="I139" s="38"/>
      <c r="J139" s="38"/>
      <c r="K139" s="38">
        <v>1724785163.6400001</v>
      </c>
      <c r="L139" s="38"/>
      <c r="M139" s="38"/>
      <c r="N139" s="38">
        <f t="shared" si="2"/>
        <v>1724785163.6400001</v>
      </c>
      <c r="O139" s="38">
        <v>24473</v>
      </c>
      <c r="P139" s="38">
        <v>25638</v>
      </c>
      <c r="Q139" s="38"/>
    </row>
    <row r="140" spans="1:17" x14ac:dyDescent="0.25">
      <c r="A140" s="38" t="s">
        <v>279</v>
      </c>
      <c r="B140" s="38" t="s">
        <v>280</v>
      </c>
      <c r="C140" s="44">
        <v>39282</v>
      </c>
      <c r="D140" s="44">
        <v>40210</v>
      </c>
      <c r="E140" s="38" t="s">
        <v>192</v>
      </c>
      <c r="F140" s="38" t="s">
        <v>26</v>
      </c>
      <c r="G140" s="38" t="s">
        <v>195</v>
      </c>
      <c r="H140" s="38"/>
      <c r="I140" s="38"/>
      <c r="J140" s="38"/>
      <c r="K140" s="38">
        <v>1074578989.5699999</v>
      </c>
      <c r="L140" s="38"/>
      <c r="M140" s="38"/>
      <c r="N140" s="38">
        <f t="shared" si="2"/>
        <v>1074578989.5699999</v>
      </c>
      <c r="O140" s="38">
        <v>21050</v>
      </c>
      <c r="P140" s="38">
        <v>22510</v>
      </c>
      <c r="Q140" s="38"/>
    </row>
    <row r="141" spans="1:17" x14ac:dyDescent="0.25">
      <c r="A141" s="38" t="s">
        <v>120</v>
      </c>
      <c r="B141" s="38" t="s">
        <v>281</v>
      </c>
      <c r="C141" s="44">
        <v>38264</v>
      </c>
      <c r="D141" s="44">
        <v>42003</v>
      </c>
      <c r="E141" s="38" t="s">
        <v>206</v>
      </c>
      <c r="F141" s="38" t="s">
        <v>26</v>
      </c>
      <c r="G141" s="38"/>
      <c r="H141" s="38">
        <v>733756886.44252145</v>
      </c>
      <c r="I141" s="38">
        <v>3633525584.5067902</v>
      </c>
      <c r="J141" s="38">
        <v>735794867.30550659</v>
      </c>
      <c r="K141" s="38">
        <v>3622950959.5077243</v>
      </c>
      <c r="L141" s="38">
        <v>367897424.50597209</v>
      </c>
      <c r="M141" s="38">
        <v>1811475434.7163913</v>
      </c>
      <c r="N141" s="38">
        <f t="shared" si="2"/>
        <v>10905401156.984905</v>
      </c>
      <c r="O141" s="38">
        <v>5140</v>
      </c>
      <c r="P141" s="38">
        <v>14351</v>
      </c>
      <c r="Q141" s="38"/>
    </row>
    <row r="142" spans="1:17" x14ac:dyDescent="0.25">
      <c r="A142" s="38" t="s">
        <v>121</v>
      </c>
      <c r="B142" s="38" t="s">
        <v>282</v>
      </c>
      <c r="C142" s="44">
        <v>39784</v>
      </c>
      <c r="D142" s="44">
        <v>42003</v>
      </c>
      <c r="E142" s="38" t="s">
        <v>189</v>
      </c>
      <c r="F142" s="38" t="s">
        <v>29</v>
      </c>
      <c r="G142" s="38" t="s">
        <v>184</v>
      </c>
      <c r="H142" s="38" t="s">
        <v>185</v>
      </c>
      <c r="I142" s="38" t="s">
        <v>185</v>
      </c>
      <c r="J142" s="38" t="s">
        <v>185</v>
      </c>
      <c r="K142" s="38" t="s">
        <v>185</v>
      </c>
      <c r="L142" s="38">
        <v>0</v>
      </c>
      <c r="M142" s="38">
        <v>1559000000</v>
      </c>
      <c r="N142" s="38">
        <f t="shared" si="2"/>
        <v>1559000000</v>
      </c>
      <c r="O142" s="38">
        <v>990</v>
      </c>
      <c r="P142" s="38">
        <v>5939</v>
      </c>
      <c r="Q142" s="38"/>
    </row>
    <row r="143" spans="1:17" x14ac:dyDescent="0.25">
      <c r="A143" s="38" t="s">
        <v>122</v>
      </c>
      <c r="B143" s="38" t="s">
        <v>283</v>
      </c>
      <c r="C143" s="44">
        <v>38412</v>
      </c>
      <c r="D143" s="44">
        <v>42003</v>
      </c>
      <c r="E143" s="38" t="s">
        <v>284</v>
      </c>
      <c r="F143" s="38" t="s">
        <v>29</v>
      </c>
      <c r="G143" s="38"/>
      <c r="H143" s="38" t="s">
        <v>185</v>
      </c>
      <c r="I143" s="38" t="s">
        <v>185</v>
      </c>
      <c r="J143" s="38">
        <v>0</v>
      </c>
      <c r="K143" s="38">
        <v>344176935</v>
      </c>
      <c r="L143" s="38" t="s">
        <v>185</v>
      </c>
      <c r="M143" s="38" t="s">
        <v>185</v>
      </c>
      <c r="N143" s="38">
        <f t="shared" si="2"/>
        <v>344176935</v>
      </c>
      <c r="O143" s="38">
        <v>7363</v>
      </c>
      <c r="P143" s="38">
        <v>12450</v>
      </c>
      <c r="Q143" s="38"/>
    </row>
    <row r="144" spans="1:17" x14ac:dyDescent="0.25">
      <c r="A144" s="38" t="s">
        <v>123</v>
      </c>
      <c r="B144" s="38" t="s">
        <v>285</v>
      </c>
      <c r="C144" s="44">
        <v>41185</v>
      </c>
      <c r="D144" s="44">
        <v>41820</v>
      </c>
      <c r="E144" s="38" t="s">
        <v>189</v>
      </c>
      <c r="F144" s="38" t="s">
        <v>29</v>
      </c>
      <c r="G144" s="38" t="s">
        <v>184</v>
      </c>
      <c r="H144" s="38">
        <v>7737000</v>
      </c>
      <c r="I144" s="38">
        <v>67983133</v>
      </c>
      <c r="J144" s="38"/>
      <c r="K144" s="38">
        <v>468619000</v>
      </c>
      <c r="L144" s="38"/>
      <c r="M144" s="38"/>
      <c r="N144" s="38">
        <f t="shared" si="2"/>
        <v>544339133</v>
      </c>
      <c r="O144" s="38">
        <v>1540</v>
      </c>
      <c r="P144" s="38">
        <v>3045</v>
      </c>
      <c r="Q144" s="38"/>
    </row>
    <row r="145" spans="1:17" x14ac:dyDescent="0.25">
      <c r="A145" s="38" t="s">
        <v>124</v>
      </c>
      <c r="B145" s="38" t="s">
        <v>286</v>
      </c>
      <c r="C145" s="44" t="s">
        <v>41</v>
      </c>
      <c r="D145" s="44"/>
      <c r="E145" s="38" t="s">
        <v>251</v>
      </c>
      <c r="F145" s="38"/>
      <c r="G145" s="38"/>
      <c r="H145" s="38">
        <v>0</v>
      </c>
      <c r="I145" s="38">
        <v>0</v>
      </c>
      <c r="J145" s="38">
        <v>0</v>
      </c>
      <c r="K145" s="38">
        <v>0</v>
      </c>
      <c r="L145" s="38">
        <v>0</v>
      </c>
      <c r="M145" s="38">
        <v>0</v>
      </c>
      <c r="N145" s="38">
        <f t="shared" si="2"/>
        <v>0</v>
      </c>
      <c r="O145" s="38" t="e">
        <v>#N/A</v>
      </c>
      <c r="P145" s="38" t="e">
        <v>#N/A</v>
      </c>
      <c r="Q145" s="38"/>
    </row>
    <row r="146" spans="1:17" x14ac:dyDescent="0.25">
      <c r="A146" s="38" t="s">
        <v>125</v>
      </c>
      <c r="B146" s="38" t="s">
        <v>287</v>
      </c>
      <c r="C146" s="44" t="s">
        <v>41</v>
      </c>
      <c r="D146" s="44" t="s">
        <v>41</v>
      </c>
      <c r="E146" s="38" t="s">
        <v>212</v>
      </c>
      <c r="F146" s="38"/>
      <c r="G146" s="38"/>
      <c r="H146" s="38"/>
      <c r="I146" s="38"/>
      <c r="J146" s="38" t="s">
        <v>185</v>
      </c>
      <c r="K146" s="38"/>
      <c r="L146" s="38"/>
      <c r="M146" s="38"/>
      <c r="N146" s="38">
        <f t="shared" si="2"/>
        <v>0</v>
      </c>
      <c r="O146" s="38" t="e">
        <v>#N/A</v>
      </c>
      <c r="P146" s="38" t="e">
        <v>#N/A</v>
      </c>
      <c r="Q146" s="38"/>
    </row>
    <row r="147" spans="1:17" x14ac:dyDescent="0.25">
      <c r="A147" s="38" t="s">
        <v>126</v>
      </c>
      <c r="B147" s="38" t="s">
        <v>288</v>
      </c>
      <c r="C147" s="44">
        <v>40037</v>
      </c>
      <c r="D147" s="44">
        <v>42003</v>
      </c>
      <c r="E147" s="38" t="s">
        <v>212</v>
      </c>
      <c r="F147" s="38" t="s">
        <v>29</v>
      </c>
      <c r="G147" s="38"/>
      <c r="H147" s="38" t="s">
        <v>185</v>
      </c>
      <c r="I147" s="38">
        <v>1863720570.5799999</v>
      </c>
      <c r="J147" s="38" t="s">
        <v>185</v>
      </c>
      <c r="K147" s="38" t="s">
        <v>185</v>
      </c>
      <c r="L147" s="38" t="s">
        <v>185</v>
      </c>
      <c r="M147" s="38" t="s">
        <v>185</v>
      </c>
      <c r="N147" s="38">
        <f t="shared" si="2"/>
        <v>1863720570.5799999</v>
      </c>
      <c r="O147" s="38">
        <v>5880</v>
      </c>
      <c r="P147" s="38">
        <v>16055</v>
      </c>
      <c r="Q147" s="38"/>
    </row>
    <row r="148" spans="1:17" x14ac:dyDescent="0.25">
      <c r="A148" s="38" t="s">
        <v>127</v>
      </c>
      <c r="B148" s="38" t="s">
        <v>289</v>
      </c>
      <c r="C148" s="44">
        <v>38510</v>
      </c>
      <c r="D148" s="44">
        <v>42003</v>
      </c>
      <c r="E148" s="38" t="s">
        <v>189</v>
      </c>
      <c r="F148" s="38" t="s">
        <v>29</v>
      </c>
      <c r="G148" s="38" t="s">
        <v>184</v>
      </c>
      <c r="H148" s="38">
        <v>23855829</v>
      </c>
      <c r="I148" s="38">
        <v>1454063164</v>
      </c>
      <c r="J148" s="38" t="s">
        <v>185</v>
      </c>
      <c r="K148" s="38" t="s">
        <v>185</v>
      </c>
      <c r="L148" s="38">
        <v>10832382</v>
      </c>
      <c r="M148" s="38">
        <v>441699780</v>
      </c>
      <c r="N148" s="38">
        <f t="shared" si="2"/>
        <v>1930451155</v>
      </c>
      <c r="O148" s="38" t="e">
        <v>#N/A</v>
      </c>
      <c r="P148" s="38">
        <v>36703</v>
      </c>
      <c r="Q148" s="38"/>
    </row>
    <row r="149" spans="1:17" x14ac:dyDescent="0.25">
      <c r="A149" s="38" t="s">
        <v>127</v>
      </c>
      <c r="B149" s="38" t="s">
        <v>289</v>
      </c>
      <c r="C149" s="44">
        <v>40106</v>
      </c>
      <c r="D149" s="44">
        <v>42003</v>
      </c>
      <c r="E149" s="38" t="s">
        <v>189</v>
      </c>
      <c r="F149" s="38" t="s">
        <v>29</v>
      </c>
      <c r="G149" s="38" t="s">
        <v>184</v>
      </c>
      <c r="H149" s="38">
        <v>40970041</v>
      </c>
      <c r="I149" s="38">
        <v>783088601</v>
      </c>
      <c r="J149" s="38">
        <v>11208128</v>
      </c>
      <c r="K149" s="38">
        <v>353772035</v>
      </c>
      <c r="L149" s="38">
        <v>66414702</v>
      </c>
      <c r="M149" s="38">
        <v>1999181531</v>
      </c>
      <c r="N149" s="38">
        <f t="shared" si="2"/>
        <v>3254635038</v>
      </c>
      <c r="O149" s="38">
        <v>15607</v>
      </c>
      <c r="P149" s="38">
        <v>36703</v>
      </c>
      <c r="Q149" s="38"/>
    </row>
    <row r="150" spans="1:17" x14ac:dyDescent="0.25">
      <c r="A150" s="38" t="s">
        <v>128</v>
      </c>
      <c r="B150" s="38" t="s">
        <v>290</v>
      </c>
      <c r="C150" s="44">
        <v>39272</v>
      </c>
      <c r="D150" s="44">
        <v>42003</v>
      </c>
      <c r="E150" s="38" t="s">
        <v>189</v>
      </c>
      <c r="F150" s="38" t="s">
        <v>26</v>
      </c>
      <c r="G150" s="38" t="s">
        <v>184</v>
      </c>
      <c r="H150" s="38" t="s">
        <v>185</v>
      </c>
      <c r="I150" s="38">
        <v>460162506</v>
      </c>
      <c r="J150" s="38" t="s">
        <v>185</v>
      </c>
      <c r="K150" s="38" t="s">
        <v>185</v>
      </c>
      <c r="L150" s="38" t="s">
        <v>185</v>
      </c>
      <c r="M150" s="38" t="s">
        <v>185</v>
      </c>
      <c r="N150" s="38">
        <f t="shared" si="2"/>
        <v>460162506</v>
      </c>
      <c r="O150" s="38">
        <v>9219</v>
      </c>
      <c r="P150" s="38">
        <v>17020</v>
      </c>
      <c r="Q150" s="38"/>
    </row>
    <row r="151" spans="1:17" x14ac:dyDescent="0.25">
      <c r="A151" s="38" t="s">
        <v>129</v>
      </c>
      <c r="B151" s="38" t="s">
        <v>291</v>
      </c>
      <c r="C151" s="44" t="s">
        <v>41</v>
      </c>
      <c r="D151" s="44"/>
      <c r="E151" s="38" t="s">
        <v>212</v>
      </c>
      <c r="F151" s="38"/>
      <c r="G151" s="38"/>
      <c r="H151" s="38" t="s">
        <v>185</v>
      </c>
      <c r="I151" s="38" t="s">
        <v>185</v>
      </c>
      <c r="J151" s="38" t="s">
        <v>185</v>
      </c>
      <c r="K151" s="38" t="s">
        <v>185</v>
      </c>
      <c r="L151" s="38" t="s">
        <v>185</v>
      </c>
      <c r="M151" s="38" t="s">
        <v>185</v>
      </c>
      <c r="N151" s="38">
        <f t="shared" si="2"/>
        <v>0</v>
      </c>
      <c r="O151" s="38" t="e">
        <v>#N/A</v>
      </c>
      <c r="P151" s="38" t="e">
        <v>#N/A</v>
      </c>
      <c r="Q151" s="38"/>
    </row>
    <row r="152" spans="1:17" x14ac:dyDescent="0.25">
      <c r="A152" s="38" t="s">
        <v>292</v>
      </c>
      <c r="B152" s="38" t="s">
        <v>293</v>
      </c>
      <c r="C152" s="44">
        <v>38532</v>
      </c>
      <c r="D152" s="44">
        <v>39150</v>
      </c>
      <c r="E152" s="38" t="s">
        <v>284</v>
      </c>
      <c r="F152" s="38" t="s">
        <v>26</v>
      </c>
      <c r="G152" s="38" t="s">
        <v>184</v>
      </c>
      <c r="H152" s="38"/>
      <c r="I152" s="38"/>
      <c r="J152" s="38"/>
      <c r="K152" s="38">
        <v>1291830000</v>
      </c>
      <c r="L152" s="38"/>
      <c r="M152" s="38"/>
      <c r="N152" s="38">
        <f t="shared" si="2"/>
        <v>1291830000</v>
      </c>
      <c r="O152" s="38">
        <v>1380</v>
      </c>
      <c r="P152" s="38">
        <v>2340</v>
      </c>
      <c r="Q152" s="38"/>
    </row>
    <row r="153" spans="1:17" x14ac:dyDescent="0.25">
      <c r="A153" s="38" t="s">
        <v>131</v>
      </c>
      <c r="B153" s="38" t="s">
        <v>294</v>
      </c>
      <c r="C153" s="44">
        <v>35435</v>
      </c>
      <c r="D153" s="44">
        <v>37595</v>
      </c>
      <c r="E153" s="38" t="s">
        <v>251</v>
      </c>
      <c r="F153" s="38" t="s">
        <v>276</v>
      </c>
      <c r="G153" s="38" t="s">
        <v>195</v>
      </c>
      <c r="H153" s="38" t="s">
        <v>185</v>
      </c>
      <c r="I153" s="38" t="s">
        <v>185</v>
      </c>
      <c r="J153" s="38">
        <v>0</v>
      </c>
      <c r="K153" s="38">
        <v>1400000000</v>
      </c>
      <c r="L153" s="38" t="s">
        <v>185</v>
      </c>
      <c r="M153" s="38" t="s">
        <v>185</v>
      </c>
      <c r="N153" s="38">
        <f t="shared" si="2"/>
        <v>1400000000</v>
      </c>
      <c r="O153" s="38" t="e">
        <v>#N/A</v>
      </c>
      <c r="P153" s="38" t="e">
        <v>#N/A</v>
      </c>
      <c r="Q153" s="38"/>
    </row>
    <row r="154" spans="1:17" x14ac:dyDescent="0.25">
      <c r="A154" s="38" t="s">
        <v>131</v>
      </c>
      <c r="B154" s="38" t="s">
        <v>294</v>
      </c>
      <c r="C154" s="44">
        <v>39729</v>
      </c>
      <c r="D154" s="44">
        <v>42003</v>
      </c>
      <c r="E154" s="38" t="s">
        <v>251</v>
      </c>
      <c r="F154" s="38" t="s">
        <v>29</v>
      </c>
      <c r="G154" s="38" t="s">
        <v>184</v>
      </c>
      <c r="H154" s="38" t="s">
        <v>185</v>
      </c>
      <c r="I154" s="38" t="s">
        <v>185</v>
      </c>
      <c r="J154" s="38">
        <v>0</v>
      </c>
      <c r="K154" s="38">
        <v>3645934303.6700001</v>
      </c>
      <c r="L154" s="38" t="s">
        <v>185</v>
      </c>
      <c r="M154" s="38" t="s">
        <v>185</v>
      </c>
      <c r="N154" s="38">
        <f t="shared" si="2"/>
        <v>3645934303.6700001</v>
      </c>
      <c r="O154" s="38" t="e">
        <v>#N/A</v>
      </c>
      <c r="P154" s="38">
        <v>12694</v>
      </c>
      <c r="Q154" s="38"/>
    </row>
    <row r="155" spans="1:17" x14ac:dyDescent="0.25">
      <c r="A155" s="38" t="s">
        <v>132</v>
      </c>
      <c r="B155" s="38" t="s">
        <v>295</v>
      </c>
      <c r="C155" s="44">
        <v>38778</v>
      </c>
      <c r="D155" s="44">
        <v>42003</v>
      </c>
      <c r="E155" s="38" t="s">
        <v>183</v>
      </c>
      <c r="F155" s="38" t="s">
        <v>29</v>
      </c>
      <c r="G155" s="38" t="s">
        <v>184</v>
      </c>
      <c r="H155" s="38" t="s">
        <v>185</v>
      </c>
      <c r="I155" s="38" t="s">
        <v>185</v>
      </c>
      <c r="J155" s="38">
        <v>0</v>
      </c>
      <c r="K155" s="38">
        <v>1329978960</v>
      </c>
      <c r="L155" s="38" t="s">
        <v>185</v>
      </c>
      <c r="M155" s="38" t="s">
        <v>185</v>
      </c>
      <c r="N155" s="38">
        <f t="shared" si="2"/>
        <v>1329978960</v>
      </c>
      <c r="O155" s="38">
        <v>861</v>
      </c>
      <c r="P155" s="38">
        <v>1795</v>
      </c>
      <c r="Q155" s="38"/>
    </row>
    <row r="156" spans="1:17" x14ac:dyDescent="0.25">
      <c r="A156" s="38" t="s">
        <v>133</v>
      </c>
      <c r="B156" s="38" t="s">
        <v>296</v>
      </c>
      <c r="C156" s="44">
        <v>39006</v>
      </c>
      <c r="D156" s="44">
        <v>42003</v>
      </c>
      <c r="E156" s="38" t="s">
        <v>189</v>
      </c>
      <c r="F156" s="38" t="s">
        <v>29</v>
      </c>
      <c r="G156" s="38" t="s">
        <v>184</v>
      </c>
      <c r="H156" s="38" t="s">
        <v>185</v>
      </c>
      <c r="I156" s="38">
        <v>35038664.149999999</v>
      </c>
      <c r="J156" s="38" t="s">
        <v>185</v>
      </c>
      <c r="K156" s="38">
        <v>53644945.600000001</v>
      </c>
      <c r="L156" s="38">
        <v>0</v>
      </c>
      <c r="M156" s="38">
        <v>83657164</v>
      </c>
      <c r="N156" s="38">
        <f t="shared" si="2"/>
        <v>172340773.75</v>
      </c>
      <c r="O156" s="38">
        <v>6300</v>
      </c>
      <c r="P156" s="38">
        <v>12000</v>
      </c>
      <c r="Q156" s="38"/>
    </row>
    <row r="157" spans="1:17" x14ac:dyDescent="0.25">
      <c r="A157" s="38" t="s">
        <v>134</v>
      </c>
      <c r="B157" s="38" t="s">
        <v>297</v>
      </c>
      <c r="C157" s="44">
        <v>39262</v>
      </c>
      <c r="D157" s="44">
        <v>42003</v>
      </c>
      <c r="E157" s="38" t="s">
        <v>212</v>
      </c>
      <c r="F157" s="38" t="s">
        <v>29</v>
      </c>
      <c r="G157" s="38" t="s">
        <v>184</v>
      </c>
      <c r="H157" s="38">
        <v>537557730</v>
      </c>
      <c r="I157" s="38">
        <v>2283024877.3299999</v>
      </c>
      <c r="J157" s="38" t="s">
        <v>185</v>
      </c>
      <c r="K157" s="38" t="s">
        <v>185</v>
      </c>
      <c r="L157" s="38" t="s">
        <v>185</v>
      </c>
      <c r="M157" s="38" t="s">
        <v>185</v>
      </c>
      <c r="N157" s="38">
        <f t="shared" si="2"/>
        <v>2820582607.3299999</v>
      </c>
      <c r="O157" s="38">
        <v>2140</v>
      </c>
      <c r="P157" s="38">
        <v>7705</v>
      </c>
      <c r="Q157" s="38"/>
    </row>
    <row r="158" spans="1:17" x14ac:dyDescent="0.25">
      <c r="A158" s="38" t="s">
        <v>135</v>
      </c>
      <c r="B158" s="38" t="s">
        <v>298</v>
      </c>
      <c r="C158" s="44" t="s">
        <v>41</v>
      </c>
      <c r="D158" s="44"/>
      <c r="E158" s="38" t="s">
        <v>189</v>
      </c>
      <c r="F158" s="38"/>
      <c r="G158" s="38"/>
      <c r="H158" s="38"/>
      <c r="I158" s="38"/>
      <c r="J158" s="38"/>
      <c r="K158" s="38"/>
      <c r="L158" s="38" t="s">
        <v>185</v>
      </c>
      <c r="M158" s="38" t="s">
        <v>185</v>
      </c>
      <c r="N158" s="38">
        <f t="shared" si="2"/>
        <v>0</v>
      </c>
      <c r="O158" s="38" t="e">
        <v>#N/A</v>
      </c>
      <c r="P158" s="38" t="e">
        <v>#N/A</v>
      </c>
      <c r="Q158" s="38"/>
    </row>
    <row r="159" spans="1:17" x14ac:dyDescent="0.25">
      <c r="A159" s="38"/>
      <c r="B159" s="38"/>
      <c r="C159" s="38"/>
      <c r="D159" s="38"/>
      <c r="E159" s="38"/>
      <c r="F159" s="38"/>
      <c r="G159" s="38"/>
      <c r="H159" s="38"/>
      <c r="I159" s="38"/>
      <c r="J159" s="38"/>
      <c r="K159" s="38"/>
      <c r="L159" s="38"/>
      <c r="M159" s="38"/>
      <c r="N159" s="38"/>
      <c r="O159" s="38"/>
      <c r="P159" s="38"/>
      <c r="Q159" s="38"/>
    </row>
    <row r="160" spans="1:17" x14ac:dyDescent="0.25">
      <c r="B160" s="112"/>
    </row>
  </sheetData>
  <sheetProtection password="D6BD" sheet="1" objects="1" scenarios="1" formatCells="0" formatColumns="0" formatRows="0" insertColumns="0" insertRows="0" deleteColumns="0" deleteRows="0" sort="0" autoFilter="0" pivotTables="0"/>
  <autoFilter ref="A5:Q159"/>
  <hyperlinks>
    <hyperlink ref="C2" location="Published!A1" display="Published sheet contains footnote references"/>
    <hyperlink ref="F1" location="Intro!A1" display="Back to index"/>
  </hyperlink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25"/>
  <sheetViews>
    <sheetView workbookViewId="0">
      <selection activeCell="C1" sqref="C1"/>
    </sheetView>
  </sheetViews>
  <sheetFormatPr defaultRowHeight="15" x14ac:dyDescent="0.25"/>
  <cols>
    <col min="1" max="1" width="7.85546875" style="94" customWidth="1"/>
    <col min="2" max="2" width="110.28515625" style="95" customWidth="1"/>
  </cols>
  <sheetData>
    <row r="1" spans="1:3" ht="57.75" customHeight="1" x14ac:dyDescent="0.25">
      <c r="C1" s="14" t="s">
        <v>13</v>
      </c>
    </row>
    <row r="3" spans="1:3" ht="31.5" x14ac:dyDescent="0.5">
      <c r="B3" s="125" t="s">
        <v>9</v>
      </c>
    </row>
    <row r="5" spans="1:3" ht="45" x14ac:dyDescent="0.25">
      <c r="A5" s="96">
        <v>1</v>
      </c>
      <c r="B5" s="97" t="s">
        <v>136</v>
      </c>
    </row>
    <row r="6" spans="1:3" ht="30" x14ac:dyDescent="0.25">
      <c r="A6" s="96">
        <v>2</v>
      </c>
      <c r="B6" s="97" t="s">
        <v>137</v>
      </c>
    </row>
    <row r="7" spans="1:3" ht="60" x14ac:dyDescent="0.25">
      <c r="A7" s="96">
        <v>3</v>
      </c>
      <c r="B7" s="97" t="s">
        <v>168</v>
      </c>
    </row>
    <row r="8" spans="1:3" ht="30" x14ac:dyDescent="0.25">
      <c r="A8" s="96">
        <v>4</v>
      </c>
      <c r="B8" s="97" t="s">
        <v>139</v>
      </c>
    </row>
    <row r="9" spans="1:3" ht="45" x14ac:dyDescent="0.25">
      <c r="A9" s="96">
        <v>5</v>
      </c>
      <c r="B9" s="97" t="s">
        <v>140</v>
      </c>
    </row>
    <row r="10" spans="1:3" ht="60" x14ac:dyDescent="0.25">
      <c r="A10" s="96">
        <v>6</v>
      </c>
      <c r="B10" s="97" t="s">
        <v>141</v>
      </c>
    </row>
    <row r="11" spans="1:3" ht="30" x14ac:dyDescent="0.25">
      <c r="A11" s="96">
        <v>7</v>
      </c>
      <c r="B11" s="97" t="s">
        <v>142</v>
      </c>
    </row>
    <row r="12" spans="1:3" ht="45" x14ac:dyDescent="0.25">
      <c r="A12" s="96">
        <v>8</v>
      </c>
      <c r="B12" s="97" t="s">
        <v>143</v>
      </c>
    </row>
    <row r="13" spans="1:3" ht="45" x14ac:dyDescent="0.25">
      <c r="A13" s="96">
        <v>9</v>
      </c>
      <c r="B13" s="97" t="s">
        <v>144</v>
      </c>
    </row>
    <row r="19" spans="4:4" x14ac:dyDescent="0.25">
      <c r="D19" s="98"/>
    </row>
    <row r="20" spans="4:4" x14ac:dyDescent="0.25">
      <c r="D20" s="98"/>
    </row>
    <row r="21" spans="4:4" x14ac:dyDescent="0.25">
      <c r="D21" s="98"/>
    </row>
    <row r="22" spans="4:4" x14ac:dyDescent="0.25">
      <c r="D22" s="98"/>
    </row>
    <row r="23" spans="4:4" x14ac:dyDescent="0.25">
      <c r="D23" s="98"/>
    </row>
    <row r="24" spans="4:4" x14ac:dyDescent="0.25">
      <c r="D24" s="98"/>
    </row>
    <row r="25" spans="4:4" x14ac:dyDescent="0.25">
      <c r="D25" s="98"/>
    </row>
  </sheetData>
  <sheetProtection password="D6BD" sheet="1" objects="1" scenarios="1"/>
  <hyperlinks>
    <hyperlink ref="C1" location="Intro!A1" display="Back to index"/>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28"/>
  <sheetViews>
    <sheetView workbookViewId="0">
      <selection activeCell="B13" sqref="B13"/>
    </sheetView>
  </sheetViews>
  <sheetFormatPr defaultRowHeight="15" x14ac:dyDescent="0.25"/>
  <cols>
    <col min="1" max="1" width="9.140625" style="87"/>
    <col min="2" max="2" width="127.28515625" style="88" customWidth="1"/>
    <col min="3" max="16384" width="9.140625" style="87"/>
  </cols>
  <sheetData>
    <row r="1" spans="1:3" ht="84.75" customHeight="1" x14ac:dyDescent="0.25">
      <c r="A1" s="1"/>
      <c r="B1" s="89"/>
      <c r="C1" s="93" t="s">
        <v>13</v>
      </c>
    </row>
    <row r="2" spans="1:3" ht="23.25" customHeight="1" x14ac:dyDescent="0.5">
      <c r="A2" s="1"/>
      <c r="B2" s="15"/>
    </row>
    <row r="3" spans="1:3" ht="21" x14ac:dyDescent="0.25">
      <c r="A3" s="1"/>
      <c r="B3" s="91" t="s">
        <v>167</v>
      </c>
    </row>
    <row r="4" spans="1:3" x14ac:dyDescent="0.25">
      <c r="A4" s="1"/>
      <c r="B4" s="92"/>
    </row>
    <row r="5" spans="1:3" ht="30" x14ac:dyDescent="0.25">
      <c r="A5" s="1"/>
      <c r="B5" s="92" t="s">
        <v>166</v>
      </c>
    </row>
    <row r="6" spans="1:3" x14ac:dyDescent="0.25">
      <c r="A6" s="1"/>
      <c r="B6" s="92" t="s">
        <v>165</v>
      </c>
    </row>
    <row r="7" spans="1:3" ht="75" x14ac:dyDescent="0.25">
      <c r="A7" s="1"/>
      <c r="B7" s="92" t="s">
        <v>164</v>
      </c>
    </row>
    <row r="8" spans="1:3" ht="30" x14ac:dyDescent="0.25">
      <c r="A8" s="1"/>
      <c r="B8" s="92" t="s">
        <v>163</v>
      </c>
    </row>
    <row r="9" spans="1:3" ht="90" x14ac:dyDescent="0.25">
      <c r="A9" s="1"/>
      <c r="B9" s="92" t="s">
        <v>162</v>
      </c>
    </row>
    <row r="10" spans="1:3" x14ac:dyDescent="0.25">
      <c r="A10" s="1"/>
      <c r="B10" s="92" t="s">
        <v>161</v>
      </c>
    </row>
    <row r="11" spans="1:3" ht="21" x14ac:dyDescent="0.25">
      <c r="A11" s="1"/>
      <c r="B11" s="91"/>
    </row>
    <row r="12" spans="1:3" ht="21" x14ac:dyDescent="0.25">
      <c r="A12" s="1"/>
      <c r="B12" s="91" t="s">
        <v>160</v>
      </c>
    </row>
    <row r="13" spans="1:3" ht="63.75" x14ac:dyDescent="0.25">
      <c r="A13" s="1"/>
      <c r="B13" s="90" t="s">
        <v>159</v>
      </c>
    </row>
    <row r="14" spans="1:3" ht="51" x14ac:dyDescent="0.25">
      <c r="A14" s="1"/>
      <c r="B14" s="90" t="s">
        <v>158</v>
      </c>
    </row>
    <row r="15" spans="1:3" ht="63.75" x14ac:dyDescent="0.25">
      <c r="A15" s="1"/>
      <c r="B15" s="90" t="s">
        <v>157</v>
      </c>
    </row>
    <row r="16" spans="1:3" ht="89.25" x14ac:dyDescent="0.25">
      <c r="A16" s="1"/>
      <c r="B16" s="90" t="s">
        <v>156</v>
      </c>
    </row>
    <row r="17" spans="1:2" ht="38.25" x14ac:dyDescent="0.25">
      <c r="A17" s="1"/>
      <c r="B17" s="90" t="s">
        <v>155</v>
      </c>
    </row>
    <row r="18" spans="1:2" ht="38.25" x14ac:dyDescent="0.25">
      <c r="A18" s="1"/>
      <c r="B18" s="90" t="s">
        <v>154</v>
      </c>
    </row>
    <row r="19" spans="1:2" ht="165.75" x14ac:dyDescent="0.25">
      <c r="A19" s="1"/>
      <c r="B19" s="90" t="s">
        <v>153</v>
      </c>
    </row>
    <row r="20" spans="1:2" ht="89.25" x14ac:dyDescent="0.25">
      <c r="A20" s="1"/>
      <c r="B20" s="90" t="s">
        <v>152</v>
      </c>
    </row>
    <row r="21" spans="1:2" ht="51" x14ac:dyDescent="0.25">
      <c r="A21" s="1"/>
      <c r="B21" s="90" t="s">
        <v>151</v>
      </c>
    </row>
    <row r="22" spans="1:2" ht="51" x14ac:dyDescent="0.25">
      <c r="A22" s="1"/>
      <c r="B22" s="90" t="s">
        <v>150</v>
      </c>
    </row>
    <row r="23" spans="1:2" ht="51" x14ac:dyDescent="0.25">
      <c r="A23" s="1"/>
      <c r="B23" s="90" t="s">
        <v>149</v>
      </c>
    </row>
    <row r="24" spans="1:2" ht="76.5" x14ac:dyDescent="0.25">
      <c r="A24" s="1"/>
      <c r="B24" s="90" t="s">
        <v>148</v>
      </c>
    </row>
    <row r="25" spans="1:2" ht="25.5" x14ac:dyDescent="0.25">
      <c r="A25" s="1"/>
      <c r="B25" s="90" t="s">
        <v>147</v>
      </c>
    </row>
    <row r="26" spans="1:2" ht="102" x14ac:dyDescent="0.25">
      <c r="A26" s="1"/>
      <c r="B26" s="90" t="s">
        <v>146</v>
      </c>
    </row>
    <row r="27" spans="1:2" ht="76.5" x14ac:dyDescent="0.25">
      <c r="A27" s="1"/>
      <c r="B27" s="90" t="s">
        <v>145</v>
      </c>
    </row>
    <row r="28" spans="1:2" x14ac:dyDescent="0.25">
      <c r="A28" s="1"/>
      <c r="B28" s="89"/>
    </row>
  </sheetData>
  <sheetProtection password="D6BD" sheet="1" objects="1" scenarios="1"/>
  <hyperlinks>
    <hyperlink ref="C1" location="Intro!A1" display="Back to index"/>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vt:lpstr>
      <vt:lpstr>Published</vt:lpstr>
      <vt:lpstr>Expanded</vt:lpstr>
      <vt:lpstr>Footnotes</vt:lpstr>
      <vt:lpstr>Methodology</vt:lpstr>
      <vt:lpstr>Methodology!_Toc422482588</vt:lpstr>
      <vt:lpstr>Methodology!_Toc422482589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INTELLIDEX UK LTD</dc:creator>
  <cp:lastModifiedBy>INTELLIDEX UK LTD</cp:lastModifiedBy>
  <dcterms:created xsi:type="dcterms:W3CDTF">2015-06-22T11:30:40Z</dcterms:created>
  <dcterms:modified xsi:type="dcterms:W3CDTF">2015-06-22T11:42:16Z</dcterms:modified>
</cp:coreProperties>
</file>